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16380" windowHeight="8196" tabRatio="500" activeTab="3"/>
  </bookViews>
  <sheets>
    <sheet name="леч." sheetId="1" r:id="rId1"/>
    <sheet name="всэ" sheetId="2" r:id="rId2"/>
    <sheet name="осмотр" sheetId="3" r:id="rId3"/>
    <sheet name="4,5,6 раздел" sheetId="4" r:id="rId4"/>
    <sheet name="ИП" sheetId="5" r:id="rId5"/>
    <sheet name="для ИП животн" sheetId="6" r:id="rId6"/>
    <sheet name="Лист1" sheetId="7" r:id="rId7"/>
  </sheets>
  <calcPr calcId="125725" iterateDelta="1E-4"/>
  <extLst>
    <ext xmlns:loext="http://schemas.libreoffice.org/" uri="{7626C862-2A13-11E5-B345-FEFF819CDC9F}">
      <loext:extCalcPr stringRefSyntax="CalcA1ExcelA1"/>
    </ext>
  </extLst>
</workbook>
</file>

<file path=xl/calcChain.xml><?xml version="1.0" encoding="utf-8"?>
<calcChain xmlns="http://schemas.openxmlformats.org/spreadsheetml/2006/main">
  <c r="F317" i="7"/>
  <c r="G317" s="1"/>
  <c r="F316"/>
  <c r="G316" s="1"/>
  <c r="F315"/>
  <c r="G315" s="1"/>
  <c r="F314"/>
  <c r="G314" s="1"/>
  <c r="F313"/>
  <c r="G313" s="1"/>
  <c r="F312"/>
  <c r="G312" s="1"/>
  <c r="F311"/>
  <c r="G311" s="1"/>
  <c r="F309"/>
  <c r="G309" s="1"/>
  <c r="F308"/>
  <c r="G308" s="1"/>
  <c r="F307"/>
  <c r="G307" s="1"/>
  <c r="F305"/>
  <c r="G305" s="1"/>
  <c r="F304"/>
  <c r="G304" s="1"/>
  <c r="F303"/>
  <c r="G303" s="1"/>
  <c r="F302"/>
  <c r="G302" s="1"/>
  <c r="F301"/>
  <c r="G301" s="1"/>
  <c r="F300"/>
  <c r="G300" s="1"/>
  <c r="F299"/>
  <c r="G299" s="1"/>
  <c r="F297"/>
  <c r="G297" s="1"/>
  <c r="F296"/>
  <c r="G296" s="1"/>
  <c r="F295"/>
  <c r="G295" s="1"/>
  <c r="F294"/>
  <c r="G294" s="1"/>
  <c r="F293"/>
  <c r="G293" s="1"/>
  <c r="F292"/>
  <c r="G292" s="1"/>
  <c r="F291"/>
  <c r="G291" s="1"/>
  <c r="F290"/>
  <c r="G290" s="1"/>
  <c r="F289"/>
  <c r="G289" s="1"/>
  <c r="F287"/>
  <c r="G287" s="1"/>
  <c r="F286"/>
  <c r="G286" s="1"/>
  <c r="F285"/>
  <c r="G285" s="1"/>
  <c r="F284"/>
  <c r="G284" s="1"/>
  <c r="F283"/>
  <c r="G283" s="1"/>
  <c r="F282"/>
  <c r="G282" s="1"/>
  <c r="F281"/>
  <c r="G281" s="1"/>
  <c r="F280"/>
  <c r="G280" s="1"/>
  <c r="F279"/>
  <c r="G279" s="1"/>
  <c r="F278"/>
  <c r="G278" s="1"/>
  <c r="F277"/>
  <c r="G277" s="1"/>
  <c r="F276"/>
  <c r="G276" s="1"/>
  <c r="F275"/>
  <c r="G275" s="1"/>
  <c r="F274"/>
  <c r="G274" s="1"/>
  <c r="F273"/>
  <c r="G273" s="1"/>
  <c r="F272"/>
  <c r="G272" s="1"/>
  <c r="F271"/>
  <c r="G271" s="1"/>
  <c r="F270"/>
  <c r="G270" s="1"/>
  <c r="F269"/>
  <c r="G269" s="1"/>
  <c r="F268"/>
  <c r="G268" s="1"/>
  <c r="F267"/>
  <c r="G267" s="1"/>
  <c r="F266"/>
  <c r="G266" s="1"/>
  <c r="F265"/>
  <c r="G265" s="1"/>
  <c r="F264"/>
  <c r="G264" s="1"/>
  <c r="F263"/>
  <c r="G263" s="1"/>
  <c r="F262"/>
  <c r="G262" s="1"/>
  <c r="F261"/>
  <c r="G261" s="1"/>
  <c r="F260"/>
  <c r="G260" s="1"/>
  <c r="F259"/>
  <c r="G259" s="1"/>
  <c r="F258"/>
  <c r="G258" s="1"/>
  <c r="F257"/>
  <c r="G257" s="1"/>
  <c r="F256"/>
  <c r="G256" s="1"/>
  <c r="F254"/>
  <c r="G254" s="1"/>
  <c r="F253"/>
  <c r="G253" s="1"/>
  <c r="F252"/>
  <c r="G252" s="1"/>
  <c r="F251"/>
  <c r="G251" s="1"/>
  <c r="F250"/>
  <c r="G250" s="1"/>
  <c r="F249"/>
  <c r="G249" s="1"/>
  <c r="F248"/>
  <c r="G248" s="1"/>
  <c r="F247"/>
  <c r="G247" s="1"/>
  <c r="F246"/>
  <c r="G246" s="1"/>
  <c r="F245"/>
  <c r="G245" s="1"/>
  <c r="F244"/>
  <c r="G244" s="1"/>
  <c r="F243"/>
  <c r="G243" s="1"/>
  <c r="F242"/>
  <c r="G242" s="1"/>
  <c r="F241"/>
  <c r="G241" s="1"/>
  <c r="F240"/>
  <c r="G240" s="1"/>
  <c r="F239"/>
  <c r="G239" s="1"/>
  <c r="F238"/>
  <c r="G238" s="1"/>
  <c r="F237"/>
  <c r="G237" s="1"/>
  <c r="F236"/>
  <c r="G236" s="1"/>
  <c r="F235"/>
  <c r="G235" s="1"/>
  <c r="F234"/>
  <c r="G234" s="1"/>
  <c r="F233"/>
  <c r="G233" s="1"/>
  <c r="F232"/>
  <c r="G232" s="1"/>
  <c r="F231"/>
  <c r="G231" s="1"/>
  <c r="F230"/>
  <c r="G230" s="1"/>
  <c r="F229"/>
  <c r="G229" s="1"/>
  <c r="F228"/>
  <c r="G228" s="1"/>
  <c r="F227"/>
  <c r="G227" s="1"/>
  <c r="F226"/>
  <c r="G226" s="1"/>
  <c r="F225"/>
  <c r="G225" s="1"/>
  <c r="F224"/>
  <c r="G224" s="1"/>
  <c r="F223"/>
  <c r="G223" s="1"/>
  <c r="F222"/>
  <c r="G222" s="1"/>
  <c r="F221"/>
  <c r="G221" s="1"/>
  <c r="F220"/>
  <c r="G220" s="1"/>
  <c r="F219"/>
  <c r="G219" s="1"/>
  <c r="F218"/>
  <c r="G218" s="1"/>
  <c r="F217"/>
  <c r="G217" s="1"/>
  <c r="F216"/>
  <c r="G216" s="1"/>
  <c r="F215"/>
  <c r="G215" s="1"/>
  <c r="F214"/>
  <c r="G214" s="1"/>
  <c r="F213"/>
  <c r="G213" s="1"/>
  <c r="F212"/>
  <c r="G212" s="1"/>
  <c r="F211"/>
  <c r="G211" s="1"/>
  <c r="F210"/>
  <c r="G210" s="1"/>
  <c r="F209"/>
  <c r="G209" s="1"/>
  <c r="F208"/>
  <c r="G208" s="1"/>
  <c r="F207"/>
  <c r="G207" s="1"/>
  <c r="F206"/>
  <c r="G206" s="1"/>
  <c r="F205"/>
  <c r="G205" s="1"/>
  <c r="F204"/>
  <c r="G204" s="1"/>
  <c r="F203"/>
  <c r="G203" s="1"/>
  <c r="F202"/>
  <c r="G202" s="1"/>
  <c r="F201"/>
  <c r="G201" s="1"/>
  <c r="F200"/>
  <c r="G200" s="1"/>
  <c r="F199"/>
  <c r="G199" s="1"/>
  <c r="F197"/>
  <c r="G197" s="1"/>
  <c r="F196"/>
  <c r="G196" s="1"/>
  <c r="F195"/>
  <c r="G195" s="1"/>
  <c r="F194"/>
  <c r="G194" s="1"/>
  <c r="F193"/>
  <c r="G193" s="1"/>
  <c r="F192"/>
  <c r="G192" s="1"/>
  <c r="F191"/>
  <c r="G191" s="1"/>
  <c r="F190"/>
  <c r="G190" s="1"/>
  <c r="F189"/>
  <c r="G189" s="1"/>
  <c r="F188"/>
  <c r="G188" s="1"/>
  <c r="F187"/>
  <c r="G187" s="1"/>
  <c r="F186"/>
  <c r="G186" s="1"/>
  <c r="F185"/>
  <c r="G185" s="1"/>
  <c r="F183"/>
  <c r="G183" s="1"/>
  <c r="F182"/>
  <c r="G182" s="1"/>
  <c r="F181"/>
  <c r="G181" s="1"/>
  <c r="F180"/>
  <c r="G180" s="1"/>
  <c r="F179"/>
  <c r="G179" s="1"/>
  <c r="F178"/>
  <c r="G178" s="1"/>
  <c r="F177"/>
  <c r="G177" s="1"/>
  <c r="F175"/>
  <c r="G175" s="1"/>
  <c r="F174"/>
  <c r="G174" s="1"/>
  <c r="F173"/>
  <c r="G173" s="1"/>
  <c r="F172"/>
  <c r="G172" s="1"/>
  <c r="F171"/>
  <c r="G171" s="1"/>
  <c r="F170"/>
  <c r="G170" s="1"/>
  <c r="G169"/>
  <c r="F169"/>
  <c r="F168"/>
  <c r="G168" s="1"/>
  <c r="G167"/>
  <c r="F167"/>
  <c r="F166"/>
  <c r="G166" s="1"/>
  <c r="G165"/>
  <c r="F165"/>
  <c r="F164"/>
  <c r="G164" s="1"/>
  <c r="G163"/>
  <c r="F163"/>
  <c r="G162"/>
  <c r="F162"/>
  <c r="G161"/>
  <c r="F161"/>
  <c r="G160"/>
  <c r="F160"/>
  <c r="G159"/>
  <c r="F159"/>
  <c r="F158"/>
  <c r="G158" s="1"/>
  <c r="F157"/>
  <c r="G157" s="1"/>
  <c r="F156"/>
  <c r="G156" s="1"/>
  <c r="F154"/>
  <c r="G154" s="1"/>
  <c r="F153"/>
  <c r="G153" s="1"/>
  <c r="F152"/>
  <c r="G152" s="1"/>
  <c r="G151"/>
  <c r="F151"/>
  <c r="F150"/>
  <c r="G150" s="1"/>
  <c r="F149"/>
  <c r="G149" s="1"/>
  <c r="F148"/>
  <c r="G148" s="1"/>
  <c r="F147"/>
  <c r="G147" s="1"/>
  <c r="F146"/>
  <c r="G146" s="1"/>
  <c r="F145"/>
  <c r="G145" s="1"/>
  <c r="F143"/>
  <c r="G143" s="1"/>
  <c r="F142"/>
  <c r="G142" s="1"/>
  <c r="F141"/>
  <c r="G141" s="1"/>
  <c r="F140"/>
  <c r="G140" s="1"/>
  <c r="F139"/>
  <c r="G139" s="1"/>
  <c r="E138"/>
  <c r="F138" s="1"/>
  <c r="F137"/>
  <c r="G137" s="1"/>
  <c r="F136"/>
  <c r="G136" s="1"/>
  <c r="G135"/>
  <c r="F135"/>
  <c r="F134"/>
  <c r="G134" s="1"/>
  <c r="E133"/>
  <c r="F133" s="1"/>
  <c r="G133" s="1"/>
  <c r="F132"/>
  <c r="G132" s="1"/>
  <c r="F130"/>
  <c r="G130" s="1"/>
  <c r="F129"/>
  <c r="G129" s="1"/>
  <c r="F128"/>
  <c r="G128" s="1"/>
  <c r="F127"/>
  <c r="G127" s="1"/>
  <c r="F125"/>
  <c r="G125" s="1"/>
  <c r="F124"/>
  <c r="G124" s="1"/>
  <c r="F123"/>
  <c r="G123" s="1"/>
  <c r="F117"/>
  <c r="G117" s="1"/>
  <c r="F116"/>
  <c r="G116" s="1"/>
  <c r="F115"/>
  <c r="G115" s="1"/>
  <c r="F114"/>
  <c r="G114" s="1"/>
  <c r="F113"/>
  <c r="G113" s="1"/>
  <c r="F112"/>
  <c r="G112" s="1"/>
  <c r="F111"/>
  <c r="G111" s="1"/>
  <c r="F110"/>
  <c r="G110" s="1"/>
  <c r="F109"/>
  <c r="G109" s="1"/>
  <c r="F108"/>
  <c r="G108" s="1"/>
  <c r="F107"/>
  <c r="G107" s="1"/>
  <c r="F105"/>
  <c r="G105" s="1"/>
  <c r="F103"/>
  <c r="G103" s="1"/>
  <c r="F102"/>
  <c r="G102" s="1"/>
  <c r="F100"/>
  <c r="G100" s="1"/>
  <c r="F99"/>
  <c r="G99" s="1"/>
  <c r="F98"/>
  <c r="G98" s="1"/>
  <c r="F97"/>
  <c r="G97" s="1"/>
  <c r="F91"/>
  <c r="G91" s="1"/>
  <c r="F90"/>
  <c r="G90" s="1"/>
  <c r="F89"/>
  <c r="G89" s="1"/>
  <c r="F88"/>
  <c r="G88" s="1"/>
  <c r="F87"/>
  <c r="G87" s="1"/>
  <c r="F86"/>
  <c r="G86" s="1"/>
  <c r="F85"/>
  <c r="G85" s="1"/>
  <c r="F84"/>
  <c r="G84" s="1"/>
  <c r="F83"/>
  <c r="G83" s="1"/>
  <c r="F82"/>
  <c r="G82" s="1"/>
  <c r="F81"/>
  <c r="G81" s="1"/>
  <c r="F80"/>
  <c r="G80" s="1"/>
  <c r="F79"/>
  <c r="G79" s="1"/>
  <c r="F78"/>
  <c r="G78" s="1"/>
  <c r="F77"/>
  <c r="G77" s="1"/>
  <c r="E76"/>
  <c r="F76" s="1"/>
  <c r="E75"/>
  <c r="F75" s="1"/>
  <c r="G75" s="1"/>
  <c r="F74"/>
  <c r="G74" s="1"/>
  <c r="F73"/>
  <c r="G73" s="1"/>
  <c r="F72"/>
  <c r="G72" s="1"/>
  <c r="F71"/>
  <c r="G71" s="1"/>
  <c r="F70"/>
  <c r="E70"/>
  <c r="G70" s="1"/>
  <c r="F66"/>
  <c r="G66" s="1"/>
  <c r="G65"/>
  <c r="F65"/>
  <c r="F64"/>
  <c r="G64" s="1"/>
  <c r="G63"/>
  <c r="F63"/>
  <c r="F62"/>
  <c r="G62" s="1"/>
  <c r="G61"/>
  <c r="F61"/>
  <c r="F60"/>
  <c r="G60" s="1"/>
  <c r="G59"/>
  <c r="F59"/>
  <c r="F58"/>
  <c r="G58" s="1"/>
  <c r="G57"/>
  <c r="F57"/>
  <c r="G56"/>
  <c r="F56"/>
  <c r="G55"/>
  <c r="F55"/>
  <c r="G54"/>
  <c r="F54"/>
  <c r="G53"/>
  <c r="F53"/>
  <c r="G50"/>
  <c r="F50"/>
  <c r="G49"/>
  <c r="F49"/>
  <c r="F48"/>
  <c r="G48" s="1"/>
  <c r="F46"/>
  <c r="G46" s="1"/>
  <c r="F44"/>
  <c r="G44" s="1"/>
  <c r="F43"/>
  <c r="G43" s="1"/>
  <c r="F41"/>
  <c r="G41" s="1"/>
  <c r="F39"/>
  <c r="G39" s="1"/>
  <c r="F38"/>
  <c r="G38" s="1"/>
  <c r="F37"/>
  <c r="G37" s="1"/>
  <c r="F36"/>
  <c r="G36" s="1"/>
  <c r="F34"/>
  <c r="G34" s="1"/>
  <c r="F33"/>
  <c r="G33" s="1"/>
  <c r="F32"/>
  <c r="G32" s="1"/>
  <c r="F31"/>
  <c r="G31" s="1"/>
  <c r="F30"/>
  <c r="G30" s="1"/>
  <c r="F29"/>
  <c r="G29" s="1"/>
  <c r="F26"/>
  <c r="G26" s="1"/>
  <c r="F24"/>
  <c r="G24" s="1"/>
  <c r="E23"/>
  <c r="F22"/>
  <c r="G22" s="1"/>
  <c r="F21"/>
  <c r="G21" s="1"/>
  <c r="F20"/>
  <c r="G20" s="1"/>
  <c r="F18"/>
  <c r="G18" s="1"/>
  <c r="F16"/>
  <c r="G16" s="1"/>
  <c r="F15"/>
  <c r="G15" s="1"/>
  <c r="F14"/>
  <c r="G14" s="1"/>
  <c r="H191" i="6"/>
  <c r="F191"/>
  <c r="G191" s="1"/>
  <c r="H190"/>
  <c r="G190"/>
  <c r="F190"/>
  <c r="H189"/>
  <c r="F189"/>
  <c r="G189" s="1"/>
  <c r="H188"/>
  <c r="G188"/>
  <c r="F188"/>
  <c r="H187"/>
  <c r="F187"/>
  <c r="G187" s="1"/>
  <c r="H186"/>
  <c r="F186"/>
  <c r="G186" s="1"/>
  <c r="H185"/>
  <c r="F185"/>
  <c r="G185" s="1"/>
  <c r="H183"/>
  <c r="G183"/>
  <c r="F183"/>
  <c r="H182"/>
  <c r="F182"/>
  <c r="G182" s="1"/>
  <c r="H181"/>
  <c r="F181"/>
  <c r="G181" s="1"/>
  <c r="H179"/>
  <c r="F179"/>
  <c r="G179" s="1"/>
  <c r="H178"/>
  <c r="G178"/>
  <c r="F178"/>
  <c r="H177"/>
  <c r="F177"/>
  <c r="G177" s="1"/>
  <c r="H176"/>
  <c r="F176"/>
  <c r="G176" s="1"/>
  <c r="H175"/>
  <c r="F175"/>
  <c r="G175" s="1"/>
  <c r="H174"/>
  <c r="G174"/>
  <c r="F174"/>
  <c r="H173"/>
  <c r="F173"/>
  <c r="G173" s="1"/>
  <c r="H172"/>
  <c r="F172"/>
  <c r="G172" s="1"/>
  <c r="H171"/>
  <c r="F171"/>
  <c r="G171" s="1"/>
  <c r="H170"/>
  <c r="G170"/>
  <c r="F170"/>
  <c r="H169"/>
  <c r="F169"/>
  <c r="G169" s="1"/>
  <c r="H168"/>
  <c r="F168"/>
  <c r="G168" s="1"/>
  <c r="H167"/>
  <c r="F167"/>
  <c r="G167" s="1"/>
  <c r="H166"/>
  <c r="G166"/>
  <c r="F166"/>
  <c r="H165"/>
  <c r="F165"/>
  <c r="G165" s="1"/>
  <c r="H164"/>
  <c r="F164"/>
  <c r="G164" s="1"/>
  <c r="H163"/>
  <c r="F163"/>
  <c r="G163" s="1"/>
  <c r="H162"/>
  <c r="G162"/>
  <c r="F162"/>
  <c r="H161"/>
  <c r="F161"/>
  <c r="G161" s="1"/>
  <c r="H160"/>
  <c r="F160"/>
  <c r="G160" s="1"/>
  <c r="H159"/>
  <c r="F159"/>
  <c r="G159" s="1"/>
  <c r="H158"/>
  <c r="G158"/>
  <c r="F158"/>
  <c r="H157"/>
  <c r="F157"/>
  <c r="G157" s="1"/>
  <c r="H156"/>
  <c r="F156"/>
  <c r="G156" s="1"/>
  <c r="H155"/>
  <c r="F155"/>
  <c r="G155" s="1"/>
  <c r="H154"/>
  <c r="G154"/>
  <c r="F154"/>
  <c r="H153"/>
  <c r="F153"/>
  <c r="G153" s="1"/>
  <c r="H152"/>
  <c r="F152"/>
  <c r="G152" s="1"/>
  <c r="H151"/>
  <c r="F151"/>
  <c r="G151" s="1"/>
  <c r="H150"/>
  <c r="G150"/>
  <c r="F150"/>
  <c r="H149"/>
  <c r="F149"/>
  <c r="G149" s="1"/>
  <c r="H148"/>
  <c r="F148"/>
  <c r="G148" s="1"/>
  <c r="H146"/>
  <c r="F146"/>
  <c r="G146" s="1"/>
  <c r="H145"/>
  <c r="G145"/>
  <c r="F145"/>
  <c r="H144"/>
  <c r="F144"/>
  <c r="G144" s="1"/>
  <c r="H143"/>
  <c r="F143"/>
  <c r="G143" s="1"/>
  <c r="H142"/>
  <c r="F142"/>
  <c r="G142" s="1"/>
  <c r="H141"/>
  <c r="G141"/>
  <c r="F141"/>
  <c r="H140"/>
  <c r="F140"/>
  <c r="G140" s="1"/>
  <c r="H139"/>
  <c r="F139"/>
  <c r="G139" s="1"/>
  <c r="H138"/>
  <c r="F138"/>
  <c r="G138" s="1"/>
  <c r="H137"/>
  <c r="G137"/>
  <c r="F137"/>
  <c r="H136"/>
  <c r="F136"/>
  <c r="G136" s="1"/>
  <c r="H135"/>
  <c r="F135"/>
  <c r="G135" s="1"/>
  <c r="G134"/>
  <c r="F134"/>
  <c r="H133"/>
  <c r="F133"/>
  <c r="G133" s="1"/>
  <c r="H132"/>
  <c r="F132"/>
  <c r="G132" s="1"/>
  <c r="H131"/>
  <c r="F131"/>
  <c r="G131" s="1"/>
  <c r="H130"/>
  <c r="G130"/>
  <c r="F130"/>
  <c r="H129"/>
  <c r="F129"/>
  <c r="G129" s="1"/>
  <c r="H128"/>
  <c r="F128"/>
  <c r="G128" s="1"/>
  <c r="H127"/>
  <c r="F127"/>
  <c r="G127" s="1"/>
  <c r="H126"/>
  <c r="G126"/>
  <c r="F126"/>
  <c r="H125"/>
  <c r="F125"/>
  <c r="G125" s="1"/>
  <c r="H124"/>
  <c r="F124"/>
  <c r="G124" s="1"/>
  <c r="H123"/>
  <c r="F123"/>
  <c r="G123" s="1"/>
  <c r="H122"/>
  <c r="G122"/>
  <c r="F122"/>
  <c r="H121"/>
  <c r="F121"/>
  <c r="G121" s="1"/>
  <c r="H120"/>
  <c r="F120"/>
  <c r="G120" s="1"/>
  <c r="H119"/>
  <c r="F119"/>
  <c r="G119" s="1"/>
  <c r="H118"/>
  <c r="G118"/>
  <c r="F118"/>
  <c r="H117"/>
  <c r="F117"/>
  <c r="G117" s="1"/>
  <c r="H115"/>
  <c r="F115"/>
  <c r="G115" s="1"/>
  <c r="H114"/>
  <c r="F114"/>
  <c r="G114" s="1"/>
  <c r="H113"/>
  <c r="G113"/>
  <c r="F113"/>
  <c r="H112"/>
  <c r="F112"/>
  <c r="G112" s="1"/>
  <c r="H111"/>
  <c r="F111"/>
  <c r="G111" s="1"/>
  <c r="H110"/>
  <c r="F110"/>
  <c r="G110" s="1"/>
  <c r="H109"/>
  <c r="G109"/>
  <c r="F109"/>
  <c r="H107"/>
  <c r="F107"/>
  <c r="G107" s="1"/>
  <c r="H106"/>
  <c r="F106"/>
  <c r="G106" s="1"/>
  <c r="H104"/>
  <c r="F104"/>
  <c r="G104" s="1"/>
  <c r="H103"/>
  <c r="G103"/>
  <c r="F103"/>
  <c r="H102"/>
  <c r="F102"/>
  <c r="G102" s="1"/>
  <c r="H101"/>
  <c r="F101"/>
  <c r="G101" s="1"/>
  <c r="H99"/>
  <c r="F99"/>
  <c r="G99" s="1"/>
  <c r="H98"/>
  <c r="G98"/>
  <c r="F98"/>
  <c r="H97"/>
  <c r="F97"/>
  <c r="G97" s="1"/>
  <c r="H96"/>
  <c r="F96"/>
  <c r="G96" s="1"/>
  <c r="H95"/>
  <c r="F95"/>
  <c r="G95" s="1"/>
  <c r="H94"/>
  <c r="G94"/>
  <c r="F94"/>
  <c r="H93"/>
  <c r="F93"/>
  <c r="G93" s="1"/>
  <c r="H92"/>
  <c r="F92"/>
  <c r="G92" s="1"/>
  <c r="H91"/>
  <c r="F91"/>
  <c r="G91" s="1"/>
  <c r="H90"/>
  <c r="G90"/>
  <c r="F90"/>
  <c r="H89"/>
  <c r="F89"/>
  <c r="G89" s="1"/>
  <c r="H88"/>
  <c r="F88"/>
  <c r="G88" s="1"/>
  <c r="H87"/>
  <c r="F87"/>
  <c r="G87" s="1"/>
  <c r="H86"/>
  <c r="G86"/>
  <c r="F86"/>
  <c r="F84"/>
  <c r="G84" s="1"/>
  <c r="H83"/>
  <c r="F83"/>
  <c r="G83" s="1"/>
  <c r="H82"/>
  <c r="F82"/>
  <c r="G82" s="1"/>
  <c r="H80"/>
  <c r="G80"/>
  <c r="F80"/>
  <c r="H79"/>
  <c r="F79"/>
  <c r="G79" s="1"/>
  <c r="H78"/>
  <c r="F78"/>
  <c r="G78" s="1"/>
  <c r="H77"/>
  <c r="F77"/>
  <c r="G77" s="1"/>
  <c r="H76"/>
  <c r="G76"/>
  <c r="F76"/>
  <c r="H75"/>
  <c r="F75"/>
  <c r="G75" s="1"/>
  <c r="H74"/>
  <c r="F74"/>
  <c r="G74" s="1"/>
  <c r="H73"/>
  <c r="F73"/>
  <c r="G73" s="1"/>
  <c r="H72"/>
  <c r="G72"/>
  <c r="F72"/>
  <c r="H71"/>
  <c r="F71"/>
  <c r="G71" s="1"/>
  <c r="H70"/>
  <c r="F70"/>
  <c r="G70" s="1"/>
  <c r="H69"/>
  <c r="F69"/>
  <c r="G69" s="1"/>
  <c r="H68"/>
  <c r="G68"/>
  <c r="F68"/>
  <c r="H67"/>
  <c r="F67"/>
  <c r="G67" s="1"/>
  <c r="H66"/>
  <c r="F66"/>
  <c r="G66" s="1"/>
  <c r="H65"/>
  <c r="E65"/>
  <c r="H64"/>
  <c r="E64"/>
  <c r="H63"/>
  <c r="F63"/>
  <c r="G63" s="1"/>
  <c r="H62"/>
  <c r="G62"/>
  <c r="F62"/>
  <c r="H61"/>
  <c r="F61"/>
  <c r="G61" s="1"/>
  <c r="H60"/>
  <c r="F60"/>
  <c r="G60" s="1"/>
  <c r="H59"/>
  <c r="E59"/>
  <c r="H58"/>
  <c r="F58"/>
  <c r="G58" s="1"/>
  <c r="H57"/>
  <c r="G57"/>
  <c r="F57"/>
  <c r="H56"/>
  <c r="F56"/>
  <c r="G56" s="1"/>
  <c r="H55"/>
  <c r="F55"/>
  <c r="G55" s="1"/>
  <c r="H54"/>
  <c r="F54"/>
  <c r="G54" s="1"/>
  <c r="H53"/>
  <c r="G53"/>
  <c r="F53"/>
  <c r="H52"/>
  <c r="F52"/>
  <c r="G52" s="1"/>
  <c r="H51"/>
  <c r="F51"/>
  <c r="G51" s="1"/>
  <c r="H50"/>
  <c r="F50"/>
  <c r="G50" s="1"/>
  <c r="H49"/>
  <c r="G49"/>
  <c r="F49"/>
  <c r="H48"/>
  <c r="F48"/>
  <c r="G48" s="1"/>
  <c r="H47"/>
  <c r="F47"/>
  <c r="G47" s="1"/>
  <c r="H46"/>
  <c r="F46"/>
  <c r="G46" s="1"/>
  <c r="H45"/>
  <c r="G45"/>
  <c r="F45"/>
  <c r="H44"/>
  <c r="F44"/>
  <c r="G44" s="1"/>
  <c r="H43"/>
  <c r="F43"/>
  <c r="G43" s="1"/>
  <c r="H42"/>
  <c r="F42"/>
  <c r="G42" s="1"/>
  <c r="H40"/>
  <c r="G40"/>
  <c r="F40"/>
  <c r="H39"/>
  <c r="F39"/>
  <c r="G39" s="1"/>
  <c r="H38"/>
  <c r="F38"/>
  <c r="G38" s="1"/>
  <c r="H37"/>
  <c r="F37"/>
  <c r="G37" s="1"/>
  <c r="H35"/>
  <c r="G35"/>
  <c r="F35"/>
  <c r="H34"/>
  <c r="F34"/>
  <c r="G34" s="1"/>
  <c r="H33"/>
  <c r="F33"/>
  <c r="G33" s="1"/>
  <c r="H32"/>
  <c r="F32"/>
  <c r="G32" s="1"/>
  <c r="H30"/>
  <c r="G30"/>
  <c r="F30"/>
  <c r="H29"/>
  <c r="F29"/>
  <c r="G29" s="1"/>
  <c r="H28"/>
  <c r="F28"/>
  <c r="G28" s="1"/>
  <c r="H27"/>
  <c r="F27"/>
  <c r="G27" s="1"/>
  <c r="H26"/>
  <c r="G26"/>
  <c r="F26"/>
  <c r="H25"/>
  <c r="F25"/>
  <c r="G25" s="1"/>
  <c r="H24"/>
  <c r="F24"/>
  <c r="G24" s="1"/>
  <c r="H23"/>
  <c r="F23"/>
  <c r="G23" s="1"/>
  <c r="H22"/>
  <c r="E22"/>
  <c r="H21"/>
  <c r="F21"/>
  <c r="G21" s="1"/>
  <c r="H20"/>
  <c r="F20"/>
  <c r="G20" s="1"/>
  <c r="H19"/>
  <c r="G19"/>
  <c r="F19"/>
  <c r="H17"/>
  <c r="F17"/>
  <c r="G17" s="1"/>
  <c r="H16"/>
  <c r="F16"/>
  <c r="G16" s="1"/>
  <c r="H15"/>
  <c r="F15"/>
  <c r="G15" s="1"/>
  <c r="H14"/>
  <c r="G14"/>
  <c r="F14"/>
  <c r="F30" i="5"/>
  <c r="G30" s="1"/>
  <c r="G29"/>
  <c r="F29"/>
  <c r="H27"/>
  <c r="F27"/>
  <c r="G27" s="1"/>
  <c r="H26"/>
  <c r="F26"/>
  <c r="G26" s="1"/>
  <c r="H25"/>
  <c r="F25"/>
  <c r="G25" s="1"/>
  <c r="H24"/>
  <c r="G24"/>
  <c r="F24"/>
  <c r="H22"/>
  <c r="F22"/>
  <c r="G22" s="1"/>
  <c r="H21"/>
  <c r="F21"/>
  <c r="G21" s="1"/>
  <c r="H20"/>
  <c r="F20"/>
  <c r="G20" s="1"/>
  <c r="H19"/>
  <c r="G19"/>
  <c r="F19"/>
  <c r="H17"/>
  <c r="F17"/>
  <c r="G17" s="1"/>
  <c r="H16"/>
  <c r="F16"/>
  <c r="G16" s="1"/>
  <c r="H15"/>
  <c r="F15"/>
  <c r="G15" s="1"/>
  <c r="H14"/>
  <c r="G14"/>
  <c r="F14"/>
  <c r="O53" i="4"/>
  <c r="N53"/>
  <c r="M53"/>
  <c r="O52"/>
  <c r="N52"/>
  <c r="M52"/>
  <c r="O51"/>
  <c r="N51"/>
  <c r="M51"/>
  <c r="O50"/>
  <c r="N50"/>
  <c r="M50"/>
  <c r="O49"/>
  <c r="N49"/>
  <c r="M49"/>
  <c r="O48"/>
  <c r="N48"/>
  <c r="M48"/>
  <c r="O47"/>
  <c r="N47"/>
  <c r="M47"/>
  <c r="O46"/>
  <c r="N46"/>
  <c r="M46"/>
  <c r="O45"/>
  <c r="N45"/>
  <c r="M45"/>
  <c r="O44"/>
  <c r="N44"/>
  <c r="M44"/>
  <c r="O43"/>
  <c r="N43"/>
  <c r="M43"/>
  <c r="O42"/>
  <c r="N42"/>
  <c r="M42"/>
  <c r="O41"/>
  <c r="N41"/>
  <c r="M41"/>
  <c r="O38"/>
  <c r="N38"/>
  <c r="M38"/>
  <c r="O37"/>
  <c r="N37"/>
  <c r="M37"/>
  <c r="O36"/>
  <c r="N36"/>
  <c r="M36"/>
  <c r="O35"/>
  <c r="N35"/>
  <c r="M35"/>
  <c r="O34"/>
  <c r="N34"/>
  <c r="M34"/>
  <c r="O33"/>
  <c r="N33"/>
  <c r="M33"/>
  <c r="O32"/>
  <c r="N32"/>
  <c r="M32"/>
  <c r="O31"/>
  <c r="N31"/>
  <c r="M31"/>
  <c r="O30"/>
  <c r="N30"/>
  <c r="M30"/>
  <c r="O29"/>
  <c r="N29"/>
  <c r="M29"/>
  <c r="O28"/>
  <c r="N28"/>
  <c r="M28"/>
  <c r="O25"/>
  <c r="N25"/>
  <c r="M25"/>
  <c r="O23"/>
  <c r="N23"/>
  <c r="M23"/>
  <c r="O22"/>
  <c r="N22"/>
  <c r="M22"/>
  <c r="O21"/>
  <c r="N21"/>
  <c r="M21"/>
  <c r="O20"/>
  <c r="N20"/>
  <c r="M20"/>
  <c r="O19"/>
  <c r="N19"/>
  <c r="M19"/>
  <c r="O18"/>
  <c r="N18"/>
  <c r="M18"/>
  <c r="O17"/>
  <c r="N17"/>
  <c r="M17"/>
  <c r="O16"/>
  <c r="N16"/>
  <c r="M16"/>
  <c r="O14"/>
  <c r="N14"/>
  <c r="M14"/>
  <c r="O13"/>
  <c r="N13"/>
  <c r="M13"/>
  <c r="O12"/>
  <c r="N12"/>
  <c r="M12"/>
  <c r="O11"/>
  <c r="N11"/>
  <c r="M11"/>
  <c r="O10"/>
  <c r="N10"/>
  <c r="M10"/>
  <c r="O8"/>
  <c r="N8"/>
  <c r="M8"/>
  <c r="O7"/>
  <c r="N7"/>
  <c r="M7"/>
  <c r="O6"/>
  <c r="N6"/>
  <c r="M6"/>
  <c r="O5"/>
  <c r="N5"/>
  <c r="M5"/>
  <c r="O4"/>
  <c r="N4"/>
  <c r="M4"/>
  <c r="M172" i="3"/>
  <c r="L172"/>
  <c r="M171"/>
  <c r="L171"/>
  <c r="M170"/>
  <c r="L170"/>
  <c r="M169"/>
  <c r="L169"/>
  <c r="M167"/>
  <c r="L167"/>
  <c r="M166"/>
  <c r="L166"/>
  <c r="M164"/>
  <c r="L164"/>
  <c r="M163"/>
  <c r="L163"/>
  <c r="M161"/>
  <c r="L161"/>
  <c r="M160"/>
  <c r="L160"/>
  <c r="M158"/>
  <c r="L158"/>
  <c r="M157"/>
  <c r="L157"/>
  <c r="M155"/>
  <c r="L155"/>
  <c r="M154"/>
  <c r="L154"/>
  <c r="M152"/>
  <c r="L152"/>
  <c r="M151"/>
  <c r="L151"/>
  <c r="M149"/>
  <c r="L149"/>
  <c r="M148"/>
  <c r="L148"/>
  <c r="M146"/>
  <c r="L146"/>
  <c r="M145"/>
  <c r="L145"/>
  <c r="M143"/>
  <c r="L143"/>
  <c r="M142"/>
  <c r="L142"/>
  <c r="M140"/>
  <c r="L140"/>
  <c r="M139"/>
  <c r="L139"/>
  <c r="M137"/>
  <c r="L137"/>
  <c r="M136"/>
  <c r="L136"/>
  <c r="M134"/>
  <c r="L134"/>
  <c r="M133"/>
  <c r="L133"/>
  <c r="M131"/>
  <c r="L131"/>
  <c r="M130"/>
  <c r="L130"/>
  <c r="M128"/>
  <c r="L128"/>
  <c r="M127"/>
  <c r="L127"/>
  <c r="M126"/>
  <c r="L126"/>
  <c r="M125"/>
  <c r="L125"/>
  <c r="M123"/>
  <c r="L123"/>
  <c r="M122"/>
  <c r="L122"/>
  <c r="M121"/>
  <c r="L121"/>
  <c r="M120"/>
  <c r="L120"/>
  <c r="M119"/>
  <c r="L119"/>
  <c r="M117"/>
  <c r="L117"/>
  <c r="M116"/>
  <c r="L116"/>
  <c r="M114"/>
  <c r="L114"/>
  <c r="M113"/>
  <c r="L113"/>
  <c r="M111"/>
  <c r="L111"/>
  <c r="M110"/>
  <c r="L110"/>
  <c r="M108"/>
  <c r="L108"/>
  <c r="M107"/>
  <c r="L107"/>
  <c r="M105"/>
  <c r="L105"/>
  <c r="M104"/>
  <c r="L104"/>
  <c r="M102"/>
  <c r="L102"/>
  <c r="M101"/>
  <c r="L101"/>
  <c r="M99"/>
  <c r="L99"/>
  <c r="M98"/>
  <c r="L98"/>
  <c r="M96"/>
  <c r="L96"/>
  <c r="M95"/>
  <c r="L95"/>
  <c r="M93"/>
  <c r="L93"/>
  <c r="M92"/>
  <c r="L92"/>
  <c r="M90"/>
  <c r="L90"/>
  <c r="M89"/>
  <c r="L89"/>
  <c r="M87"/>
  <c r="L87"/>
  <c r="M86"/>
  <c r="L86"/>
  <c r="M84"/>
  <c r="L84"/>
  <c r="M83"/>
  <c r="L83"/>
  <c r="M82"/>
  <c r="L82"/>
  <c r="M81"/>
  <c r="L81"/>
  <c r="M79"/>
  <c r="L79"/>
  <c r="M78"/>
  <c r="L78"/>
  <c r="M76"/>
  <c r="L76"/>
  <c r="M75"/>
  <c r="L75"/>
  <c r="M73"/>
  <c r="L73"/>
  <c r="M72"/>
  <c r="L72"/>
  <c r="M70"/>
  <c r="L70"/>
  <c r="M69"/>
  <c r="L69"/>
  <c r="M67"/>
  <c r="L67"/>
  <c r="M66"/>
  <c r="L66"/>
  <c r="M64"/>
  <c r="L64"/>
  <c r="M63"/>
  <c r="L63"/>
  <c r="M61"/>
  <c r="L61"/>
  <c r="M60"/>
  <c r="L60"/>
  <c r="M58"/>
  <c r="L58"/>
  <c r="M57"/>
  <c r="L57"/>
  <c r="M56"/>
  <c r="L56"/>
  <c r="M55"/>
  <c r="L55"/>
  <c r="M53"/>
  <c r="L53"/>
  <c r="M52"/>
  <c r="L52"/>
  <c r="M50"/>
  <c r="L50"/>
  <c r="M49"/>
  <c r="L49"/>
  <c r="M47"/>
  <c r="L47"/>
  <c r="M46"/>
  <c r="L46"/>
  <c r="M44"/>
  <c r="L44"/>
  <c r="M43"/>
  <c r="L43"/>
  <c r="M41"/>
  <c r="L41"/>
  <c r="M40"/>
  <c r="L40"/>
  <c r="M39"/>
  <c r="L39"/>
  <c r="M38"/>
  <c r="L38"/>
  <c r="M37"/>
  <c r="L37"/>
  <c r="M35"/>
  <c r="L35"/>
  <c r="M34"/>
  <c r="L34"/>
  <c r="M32"/>
  <c r="L32"/>
  <c r="M31"/>
  <c r="L31"/>
  <c r="M29"/>
  <c r="L29"/>
  <c r="M28"/>
  <c r="L28"/>
  <c r="M26"/>
  <c r="L26"/>
  <c r="M25"/>
  <c r="L25"/>
  <c r="M23"/>
  <c r="L23"/>
  <c r="M22"/>
  <c r="L22"/>
  <c r="M20"/>
  <c r="L20"/>
  <c r="M19"/>
  <c r="L19"/>
  <c r="M17"/>
  <c r="L17"/>
  <c r="M16"/>
  <c r="L16"/>
  <c r="M14"/>
  <c r="L14"/>
  <c r="M13"/>
  <c r="L13"/>
  <c r="M11"/>
  <c r="L11"/>
  <c r="M10"/>
  <c r="L10"/>
  <c r="M8"/>
  <c r="L8"/>
  <c r="M7"/>
  <c r="L7"/>
  <c r="K80" i="2"/>
  <c r="L80" s="1"/>
  <c r="K79"/>
  <c r="L79" s="1"/>
  <c r="K78"/>
  <c r="L78" s="1"/>
  <c r="L77"/>
  <c r="K77"/>
  <c r="K76"/>
  <c r="L76" s="1"/>
  <c r="L75"/>
  <c r="K75"/>
  <c r="K74"/>
  <c r="L74" s="1"/>
  <c r="L73"/>
  <c r="K73"/>
  <c r="K72"/>
  <c r="L72" s="1"/>
  <c r="L71"/>
  <c r="K71"/>
  <c r="K70"/>
  <c r="L70" s="1"/>
  <c r="L69"/>
  <c r="K69"/>
  <c r="K68"/>
  <c r="L68" s="1"/>
  <c r="L67"/>
  <c r="K67"/>
  <c r="K66"/>
  <c r="L66" s="1"/>
  <c r="L65"/>
  <c r="K65"/>
  <c r="K64"/>
  <c r="L64" s="1"/>
  <c r="L63"/>
  <c r="K63"/>
  <c r="K62"/>
  <c r="L62" s="1"/>
  <c r="L61"/>
  <c r="K61"/>
  <c r="K60"/>
  <c r="L60" s="1"/>
  <c r="L57"/>
  <c r="K57"/>
  <c r="K56"/>
  <c r="L56" s="1"/>
  <c r="L55"/>
  <c r="K55"/>
  <c r="K54"/>
  <c r="L54" s="1"/>
  <c r="L53"/>
  <c r="K53"/>
  <c r="K52"/>
  <c r="L52" s="1"/>
  <c r="L51"/>
  <c r="K51"/>
  <c r="K50"/>
  <c r="L50" s="1"/>
  <c r="L49"/>
  <c r="K49"/>
  <c r="K48"/>
  <c r="L48" s="1"/>
  <c r="L47"/>
  <c r="K47"/>
  <c r="K46"/>
  <c r="L46" s="1"/>
  <c r="J44"/>
  <c r="L43"/>
  <c r="K43"/>
  <c r="J43"/>
  <c r="K41"/>
  <c r="L41" s="1"/>
  <c r="L40"/>
  <c r="K40"/>
  <c r="K39"/>
  <c r="L39" s="1"/>
  <c r="L38"/>
  <c r="K38"/>
  <c r="K37"/>
  <c r="L37" s="1"/>
  <c r="L36"/>
  <c r="K36"/>
  <c r="K35"/>
  <c r="L35" s="1"/>
  <c r="L33"/>
  <c r="K33"/>
  <c r="K32"/>
  <c r="L32" s="1"/>
  <c r="L31"/>
  <c r="K31"/>
  <c r="K30"/>
  <c r="L30" s="1"/>
  <c r="L29"/>
  <c r="K29"/>
  <c r="K28"/>
  <c r="L28" s="1"/>
  <c r="L27"/>
  <c r="K27"/>
  <c r="K26"/>
  <c r="L26" s="1"/>
  <c r="K24"/>
  <c r="L24" s="1"/>
  <c r="K23"/>
  <c r="L23" s="1"/>
  <c r="K22"/>
  <c r="L22" s="1"/>
  <c r="K20"/>
  <c r="L20" s="1"/>
  <c r="L19"/>
  <c r="K19"/>
  <c r="K18"/>
  <c r="L18" s="1"/>
  <c r="L17"/>
  <c r="K17"/>
  <c r="K16"/>
  <c r="L16" s="1"/>
  <c r="L15"/>
  <c r="K15"/>
  <c r="K13"/>
  <c r="L13" s="1"/>
  <c r="L12"/>
  <c r="K12"/>
  <c r="K11"/>
  <c r="L11" s="1"/>
  <c r="L10"/>
  <c r="K10"/>
  <c r="K9"/>
  <c r="L9" s="1"/>
  <c r="L8"/>
  <c r="K8"/>
  <c r="K7"/>
  <c r="L7" s="1"/>
  <c r="L6"/>
  <c r="K6"/>
  <c r="K5"/>
  <c r="L5" s="1"/>
  <c r="G317" i="1"/>
  <c r="F317"/>
  <c r="F316"/>
  <c r="G316" s="1"/>
  <c r="G315"/>
  <c r="F315"/>
  <c r="F314"/>
  <c r="G314" s="1"/>
  <c r="G313"/>
  <c r="F313"/>
  <c r="F312"/>
  <c r="G312" s="1"/>
  <c r="G311"/>
  <c r="F311"/>
  <c r="F309"/>
  <c r="G309" s="1"/>
  <c r="G308"/>
  <c r="F308"/>
  <c r="F307"/>
  <c r="G307" s="1"/>
  <c r="G305"/>
  <c r="F305"/>
  <c r="F304"/>
  <c r="G304" s="1"/>
  <c r="G303"/>
  <c r="F303"/>
  <c r="F302"/>
  <c r="G302" s="1"/>
  <c r="G301"/>
  <c r="F301"/>
  <c r="F300"/>
  <c r="G300" s="1"/>
  <c r="G299"/>
  <c r="F299"/>
  <c r="F297"/>
  <c r="G297" s="1"/>
  <c r="G296"/>
  <c r="F296"/>
  <c r="F295"/>
  <c r="G295" s="1"/>
  <c r="G294"/>
  <c r="F294"/>
  <c r="F293"/>
  <c r="G293" s="1"/>
  <c r="G292"/>
  <c r="F292"/>
  <c r="F291"/>
  <c r="G291" s="1"/>
  <c r="G290"/>
  <c r="F290"/>
  <c r="F289"/>
  <c r="G289" s="1"/>
  <c r="G287"/>
  <c r="F287"/>
  <c r="F286"/>
  <c r="G286" s="1"/>
  <c r="G285"/>
  <c r="F285"/>
  <c r="F284"/>
  <c r="G284" s="1"/>
  <c r="G283"/>
  <c r="F283"/>
  <c r="F282"/>
  <c r="G282" s="1"/>
  <c r="G281"/>
  <c r="F281"/>
  <c r="F280"/>
  <c r="G280" s="1"/>
  <c r="G279"/>
  <c r="F279"/>
  <c r="F278"/>
  <c r="G278" s="1"/>
  <c r="G277"/>
  <c r="F277"/>
  <c r="F276"/>
  <c r="G276" s="1"/>
  <c r="G275"/>
  <c r="F275"/>
  <c r="F274"/>
  <c r="G274" s="1"/>
  <c r="G273"/>
  <c r="F273"/>
  <c r="F272"/>
  <c r="G272" s="1"/>
  <c r="G271"/>
  <c r="F271"/>
  <c r="F270"/>
  <c r="G270" s="1"/>
  <c r="G269"/>
  <c r="F269"/>
  <c r="F268"/>
  <c r="G268" s="1"/>
  <c r="G267"/>
  <c r="F267"/>
  <c r="F266"/>
  <c r="G266" s="1"/>
  <c r="G265"/>
  <c r="F265"/>
  <c r="F264"/>
  <c r="G264" s="1"/>
  <c r="G263"/>
  <c r="F263"/>
  <c r="F262"/>
  <c r="G262" s="1"/>
  <c r="G261"/>
  <c r="F261"/>
  <c r="F260"/>
  <c r="G260" s="1"/>
  <c r="G259"/>
  <c r="F259"/>
  <c r="F258"/>
  <c r="G258" s="1"/>
  <c r="G257"/>
  <c r="F257"/>
  <c r="F256"/>
  <c r="G256" s="1"/>
  <c r="G254"/>
  <c r="F254"/>
  <c r="F253"/>
  <c r="G253" s="1"/>
  <c r="G252"/>
  <c r="F252"/>
  <c r="F251"/>
  <c r="G251" s="1"/>
  <c r="G250"/>
  <c r="F250"/>
  <c r="F249"/>
  <c r="G249" s="1"/>
  <c r="G248"/>
  <c r="F248"/>
  <c r="F247"/>
  <c r="G247" s="1"/>
  <c r="G246"/>
  <c r="F246"/>
  <c r="F245"/>
  <c r="G245" s="1"/>
  <c r="G244"/>
  <c r="F244"/>
  <c r="F243"/>
  <c r="G243" s="1"/>
  <c r="G242"/>
  <c r="F242"/>
  <c r="F241"/>
  <c r="G241" s="1"/>
  <c r="G240"/>
  <c r="F240"/>
  <c r="F239"/>
  <c r="G239" s="1"/>
  <c r="G238"/>
  <c r="F238"/>
  <c r="F237"/>
  <c r="G237" s="1"/>
  <c r="G236"/>
  <c r="F236"/>
  <c r="F235"/>
  <c r="G235" s="1"/>
  <c r="G234"/>
  <c r="F234"/>
  <c r="F233"/>
  <c r="G233" s="1"/>
  <c r="G232"/>
  <c r="F232"/>
  <c r="F231"/>
  <c r="G231" s="1"/>
  <c r="G230"/>
  <c r="F230"/>
  <c r="F229"/>
  <c r="G229" s="1"/>
  <c r="G228"/>
  <c r="F228"/>
  <c r="F227"/>
  <c r="G227" s="1"/>
  <c r="G226"/>
  <c r="F226"/>
  <c r="F225"/>
  <c r="G225" s="1"/>
  <c r="G224"/>
  <c r="F224"/>
  <c r="F223"/>
  <c r="G223" s="1"/>
  <c r="G222"/>
  <c r="F222"/>
  <c r="F221"/>
  <c r="G221" s="1"/>
  <c r="G220"/>
  <c r="F220"/>
  <c r="F219"/>
  <c r="G219" s="1"/>
  <c r="G218"/>
  <c r="F218"/>
  <c r="F217"/>
  <c r="G217" s="1"/>
  <c r="G216"/>
  <c r="F216"/>
  <c r="F215"/>
  <c r="G215" s="1"/>
  <c r="G214"/>
  <c r="F214"/>
  <c r="F213"/>
  <c r="G213" s="1"/>
  <c r="G212"/>
  <c r="F212"/>
  <c r="F211"/>
  <c r="G211" s="1"/>
  <c r="G210"/>
  <c r="F210"/>
  <c r="F209"/>
  <c r="G209" s="1"/>
  <c r="G208"/>
  <c r="F208"/>
  <c r="F207"/>
  <c r="G207" s="1"/>
  <c r="G206"/>
  <c r="F206"/>
  <c r="F205"/>
  <c r="G205" s="1"/>
  <c r="G204"/>
  <c r="F204"/>
  <c r="F203"/>
  <c r="G203" s="1"/>
  <c r="G202"/>
  <c r="F202"/>
  <c r="F201"/>
  <c r="G201" s="1"/>
  <c r="G200"/>
  <c r="F200"/>
  <c r="F199"/>
  <c r="G199" s="1"/>
  <c r="G197"/>
  <c r="F197"/>
  <c r="F196"/>
  <c r="G196" s="1"/>
  <c r="G195"/>
  <c r="F195"/>
  <c r="F194"/>
  <c r="G194" s="1"/>
  <c r="G193"/>
  <c r="F193"/>
  <c r="F192"/>
  <c r="G192" s="1"/>
  <c r="G191"/>
  <c r="F191"/>
  <c r="F190"/>
  <c r="G190" s="1"/>
  <c r="G189"/>
  <c r="F189"/>
  <c r="F188"/>
  <c r="G188" s="1"/>
  <c r="G187"/>
  <c r="F187"/>
  <c r="F186"/>
  <c r="G186" s="1"/>
  <c r="G185"/>
  <c r="F185"/>
  <c r="F183"/>
  <c r="G183" s="1"/>
  <c r="G182"/>
  <c r="F182"/>
  <c r="F181"/>
  <c r="G181" s="1"/>
  <c r="G180"/>
  <c r="F180"/>
  <c r="F179"/>
  <c r="G179" s="1"/>
  <c r="G178"/>
  <c r="F178"/>
  <c r="F177"/>
  <c r="G177" s="1"/>
  <c r="G175"/>
  <c r="F175"/>
  <c r="F174"/>
  <c r="G174" s="1"/>
  <c r="G173"/>
  <c r="F173"/>
  <c r="F172"/>
  <c r="G172" s="1"/>
  <c r="G171"/>
  <c r="F171"/>
  <c r="F170"/>
  <c r="G170" s="1"/>
  <c r="G169"/>
  <c r="F169"/>
  <c r="F168"/>
  <c r="G168" s="1"/>
  <c r="G167"/>
  <c r="F167"/>
  <c r="F166"/>
  <c r="G166" s="1"/>
  <c r="G165"/>
  <c r="F165"/>
  <c r="F164"/>
  <c r="G164" s="1"/>
  <c r="G163"/>
  <c r="F163"/>
  <c r="F162"/>
  <c r="G162" s="1"/>
  <c r="G161"/>
  <c r="F161"/>
  <c r="F160"/>
  <c r="G160" s="1"/>
  <c r="G159"/>
  <c r="F159"/>
  <c r="F158"/>
  <c r="G158" s="1"/>
  <c r="G157"/>
  <c r="F157"/>
  <c r="F156"/>
  <c r="G156" s="1"/>
  <c r="G154"/>
  <c r="F154"/>
  <c r="F153"/>
  <c r="G153" s="1"/>
  <c r="G152"/>
  <c r="F152"/>
  <c r="F151"/>
  <c r="G151" s="1"/>
  <c r="G150"/>
  <c r="F150"/>
  <c r="F149"/>
  <c r="G149" s="1"/>
  <c r="G148"/>
  <c r="F148"/>
  <c r="F147"/>
  <c r="G147" s="1"/>
  <c r="G146"/>
  <c r="F146"/>
  <c r="F145"/>
  <c r="G145" s="1"/>
  <c r="G143"/>
  <c r="F143"/>
  <c r="F142"/>
  <c r="G142" s="1"/>
  <c r="G141"/>
  <c r="F141"/>
  <c r="F140"/>
  <c r="G140" s="1"/>
  <c r="G139"/>
  <c r="F139"/>
  <c r="E138"/>
  <c r="F138" s="1"/>
  <c r="F137"/>
  <c r="G137" s="1"/>
  <c r="G136"/>
  <c r="F136"/>
  <c r="F135"/>
  <c r="G135" s="1"/>
  <c r="G134"/>
  <c r="F134"/>
  <c r="E133"/>
  <c r="F133" s="1"/>
  <c r="G132"/>
  <c r="F132"/>
  <c r="F130"/>
  <c r="G130" s="1"/>
  <c r="G129"/>
  <c r="F129"/>
  <c r="F128"/>
  <c r="G128" s="1"/>
  <c r="G127"/>
  <c r="F127"/>
  <c r="F125"/>
  <c r="G125" s="1"/>
  <c r="G124"/>
  <c r="F124"/>
  <c r="F123"/>
  <c r="G123" s="1"/>
  <c r="G117"/>
  <c r="F117"/>
  <c r="F116"/>
  <c r="G116" s="1"/>
  <c r="G115"/>
  <c r="F115"/>
  <c r="F114"/>
  <c r="G114" s="1"/>
  <c r="G113"/>
  <c r="F113"/>
  <c r="F112"/>
  <c r="G112" s="1"/>
  <c r="G111"/>
  <c r="F111"/>
  <c r="F110"/>
  <c r="G110" s="1"/>
  <c r="G109"/>
  <c r="F109"/>
  <c r="F108"/>
  <c r="G108" s="1"/>
  <c r="G107"/>
  <c r="F107"/>
  <c r="H84" i="6"/>
  <c r="G105" i="1"/>
  <c r="F105"/>
  <c r="F103"/>
  <c r="G103" s="1"/>
  <c r="G102"/>
  <c r="F102"/>
  <c r="F100"/>
  <c r="G100" s="1"/>
  <c r="G99"/>
  <c r="F99"/>
  <c r="F98"/>
  <c r="G98" s="1"/>
  <c r="G97"/>
  <c r="F97"/>
  <c r="F91"/>
  <c r="G91" s="1"/>
  <c r="G90"/>
  <c r="F90"/>
  <c r="F89"/>
  <c r="G89" s="1"/>
  <c r="G88"/>
  <c r="F88"/>
  <c r="F87"/>
  <c r="G87" s="1"/>
  <c r="G86"/>
  <c r="F86"/>
  <c r="F85"/>
  <c r="G85" s="1"/>
  <c r="G84"/>
  <c r="F84"/>
  <c r="F83"/>
  <c r="G83" s="1"/>
  <c r="G82"/>
  <c r="F82"/>
  <c r="F81"/>
  <c r="G81" s="1"/>
  <c r="G80"/>
  <c r="F80"/>
  <c r="F79"/>
  <c r="G79" s="1"/>
  <c r="G78"/>
  <c r="F78"/>
  <c r="F77"/>
  <c r="G77" s="1"/>
  <c r="G76"/>
  <c r="F76"/>
  <c r="E76"/>
  <c r="G75"/>
  <c r="F75"/>
  <c r="E75"/>
  <c r="F74"/>
  <c r="G74" s="1"/>
  <c r="G73"/>
  <c r="F73"/>
  <c r="F72"/>
  <c r="G72" s="1"/>
  <c r="G71"/>
  <c r="F71"/>
  <c r="F70"/>
  <c r="E70"/>
  <c r="G70" s="1"/>
  <c r="G66"/>
  <c r="F66"/>
  <c r="G65"/>
  <c r="F65"/>
  <c r="G64"/>
  <c r="F64"/>
  <c r="G63"/>
  <c r="F63"/>
  <c r="G62"/>
  <c r="F62"/>
  <c r="G61"/>
  <c r="F61"/>
  <c r="G60"/>
  <c r="F60"/>
  <c r="G59"/>
  <c r="F59"/>
  <c r="G58"/>
  <c r="F58"/>
  <c r="G57"/>
  <c r="F57"/>
  <c r="G56"/>
  <c r="F56"/>
  <c r="G55"/>
  <c r="F55"/>
  <c r="G54"/>
  <c r="F54"/>
  <c r="G53"/>
  <c r="F53"/>
  <c r="G50"/>
  <c r="F50"/>
  <c r="G49"/>
  <c r="F49"/>
  <c r="G48"/>
  <c r="F48"/>
  <c r="G46"/>
  <c r="F46"/>
  <c r="G44"/>
  <c r="F44"/>
  <c r="G43"/>
  <c r="F43"/>
  <c r="G41"/>
  <c r="F41"/>
  <c r="G39"/>
  <c r="F39"/>
  <c r="G38"/>
  <c r="F38"/>
  <c r="G37"/>
  <c r="F37"/>
  <c r="G36"/>
  <c r="F36"/>
  <c r="G34"/>
  <c r="F34"/>
  <c r="G33"/>
  <c r="F33"/>
  <c r="G32"/>
  <c r="F32"/>
  <c r="G31"/>
  <c r="F31"/>
  <c r="G30"/>
  <c r="F30"/>
  <c r="G29"/>
  <c r="F29"/>
  <c r="G26"/>
  <c r="F26"/>
  <c r="F24"/>
  <c r="G24" s="1"/>
  <c r="E23"/>
  <c r="G22"/>
  <c r="F22"/>
  <c r="F21"/>
  <c r="G21" s="1"/>
  <c r="G20"/>
  <c r="F20"/>
  <c r="F18"/>
  <c r="G18" s="1"/>
  <c r="G16"/>
  <c r="F16"/>
  <c r="F15"/>
  <c r="G15" s="1"/>
  <c r="G14"/>
  <c r="F14"/>
  <c r="G76" i="7" l="1"/>
  <c r="G138"/>
  <c r="L44" i="2"/>
  <c r="G64" i="6"/>
  <c r="G133" i="1"/>
  <c r="K44" i="2"/>
  <c r="F59" i="6"/>
  <c r="G59" s="1"/>
  <c r="F64"/>
  <c r="F65"/>
  <c r="G65" s="1"/>
  <c r="G138" i="1"/>
</calcChain>
</file>

<file path=xl/sharedStrings.xml><?xml version="1.0" encoding="utf-8"?>
<sst xmlns="http://schemas.openxmlformats.org/spreadsheetml/2006/main" count="2281" uniqueCount="587">
  <si>
    <t xml:space="preserve">     УТВЕРЖДАЮ</t>
  </si>
  <si>
    <t xml:space="preserve">                 Начальник ГБУ НСО </t>
  </si>
  <si>
    <t>«УВ Черепановского района НСО»</t>
  </si>
  <si>
    <t>______________ Кофанов О.В.</t>
  </si>
  <si>
    <t>Наименование услуги</t>
  </si>
  <si>
    <t>Единица измерения</t>
  </si>
  <si>
    <t>Цена услуги</t>
  </si>
  <si>
    <t xml:space="preserve">НДС 20%, руб. </t>
  </si>
  <si>
    <t>Цена услуги, в т.ч. НДС, руб.</t>
  </si>
  <si>
    <t>Цена услуги без НДС.</t>
  </si>
  <si>
    <t>РАЗДЕЛ 1.</t>
  </si>
  <si>
    <t>ВЕТЕРИНАРНОЕ ОБСЛУЖИВАНИЕ ЖИВОТНЫХ</t>
  </si>
  <si>
    <r>
      <rPr>
        <b/>
        <sz val="10"/>
        <color rgb="FF000000"/>
        <rFont val="Times New Roman"/>
        <charset val="1"/>
      </rPr>
      <t>1.</t>
    </r>
    <r>
      <rPr>
        <b/>
        <sz val="10"/>
        <rFont val="Times New Roman"/>
        <charset val="1"/>
      </rPr>
      <t>Вызов ветеринарного специалиста на дом с целью оказания лечебных и диагностических услуг</t>
    </r>
  </si>
  <si>
    <t>Вызов ветеринарного специалиста (на транспорте владельца непродуктивного животного)</t>
  </si>
  <si>
    <t>1 вызов</t>
  </si>
  <si>
    <t>Вызов ветеринарного специалиста (на транспорте владельца животного) для продуктивных животных</t>
  </si>
  <si>
    <t>Вызов ветеринарного специалиста (на транспорте владельца животного) для оформления ветеринарных сопроводительных документов</t>
  </si>
  <si>
    <t>Вызов ветеринарного специалиста (на транспорте учреждения) для проведения ветеринарно-санитарной обработки продуктивного животного во время массовых проивоэпизоотических мероприятий</t>
  </si>
  <si>
    <t>Вызов ветеринарного специалиста (на транспорте учреждения)</t>
  </si>
  <si>
    <t>2. Прием животных</t>
  </si>
  <si>
    <t>Первичный прием (клинический осмотр, постановка диагноза, назначение лечения без лабораторных и инструментальных исследований)</t>
  </si>
  <si>
    <t>1 голова</t>
  </si>
  <si>
    <t>Повторный прием (уточнение назначений не позднее 7 дней с момента первичного)</t>
  </si>
  <si>
    <t>Ветеринарный осмотр животного при оформлении ветеринарно-сопроводительных документов</t>
  </si>
  <si>
    <t>1 голова,1 партия (птица,</t>
  </si>
  <si>
    <t>мелкие жив-е)</t>
  </si>
  <si>
    <t>Клинический осмотр животного</t>
  </si>
  <si>
    <t>Работа врача с агрессивными животными</t>
  </si>
  <si>
    <t xml:space="preserve">1 голова </t>
  </si>
  <si>
    <t>Ветеринарное обслуживание животных на выставке (при наличии вет. паспорта или сопроводительного документа)</t>
  </si>
  <si>
    <t>Амбулаторное наблюдение за животным покусавший за 1 день</t>
  </si>
  <si>
    <t>Фиксация непродуктивных животных (крупных)</t>
  </si>
  <si>
    <t>Фиксация непродуктивных животных (средних)</t>
  </si>
  <si>
    <t>Фиксация непродуктивных животных (мелких)</t>
  </si>
  <si>
    <t>Фиксация крупного рогатого скота</t>
  </si>
  <si>
    <t>Фиксация мелкого рогатого скота</t>
  </si>
  <si>
    <t>Фиксация лошадей</t>
  </si>
  <si>
    <t>3. Предубойный осмотр животных</t>
  </si>
  <si>
    <t>Предубойный осмотр крупного рогатого скота, лошади</t>
  </si>
  <si>
    <t>Предубойный осмотр свиней</t>
  </si>
  <si>
    <t>Предубойный осмотр мелкого рогатого скота</t>
  </si>
  <si>
    <t>Предубойный осмотр кроликов, нутрий, птицы</t>
  </si>
  <si>
    <t xml:space="preserve">          4. Идентификация животных</t>
  </si>
  <si>
    <t>Манипуляция по установке идентификационного чипа (с учетом чипа)</t>
  </si>
  <si>
    <t>Внесение данных в программу энимал ай ди при чипировании</t>
  </si>
  <si>
    <t>Идентификация животных (сверка клейма, сканирование электронного чипа)</t>
  </si>
  <si>
    <t>Постановка ушной бирки КРС (с учетом бирки)</t>
  </si>
  <si>
    <t>Постоновка ушной бирки свиней ( с учетом бирки)</t>
  </si>
  <si>
    <t>Постановка ушной бирки МРС (с учетом  бирки)</t>
  </si>
  <si>
    <t>5. Выполнение терапевтических и анестезиологических процедур</t>
  </si>
  <si>
    <t>Взвешивание</t>
  </si>
  <si>
    <t>Термометрия</t>
  </si>
  <si>
    <t>Люминесцентная диагностика животного лампой Вуда</t>
  </si>
  <si>
    <t>Отоскопия</t>
  </si>
  <si>
    <t>1  голова</t>
  </si>
  <si>
    <t>Ларингоскопия</t>
  </si>
  <si>
    <t>Взятие соскоба на кожные заболевания</t>
  </si>
  <si>
    <t>Постановка внутривенного катетера крупным животным</t>
  </si>
  <si>
    <t>Постановка внутривенного катетера мелким животным</t>
  </si>
  <si>
    <t>Снятие внутривенного катетера</t>
  </si>
  <si>
    <t>Внутривенная капельная инфузия КРС</t>
  </si>
  <si>
    <t>Внутривенная капельная инфузия МРС</t>
  </si>
  <si>
    <t>Внутривенная капельная инфузия собакам 1час</t>
  </si>
  <si>
    <t>Внутривенная капельная инфузия кошкам</t>
  </si>
  <si>
    <t>Внутривенная инъекция КРС</t>
  </si>
  <si>
    <t>1 манипуляция</t>
  </si>
  <si>
    <t>Внутривенная инъекция МРС</t>
  </si>
  <si>
    <t>Внутривенная инъекция собакам крупным, средним</t>
  </si>
  <si>
    <t>Внутривенная инъекция кошкам, щенкам, мелким собакам</t>
  </si>
  <si>
    <t>Иньекция подкожная, внутримышечная, внутривенная (в установленный внутривенный катетер)</t>
  </si>
  <si>
    <t>Поверхностная анестезия</t>
  </si>
  <si>
    <t>Наркоз внутривенный кошкам и собакам до 5кг</t>
  </si>
  <si>
    <t>Наркоз внутривенный собакам 5-15 кг</t>
  </si>
  <si>
    <t>Наркоз внутривенный собакам больше 15кг</t>
  </si>
  <si>
    <t>Анестезия инфильтрационная</t>
  </si>
  <si>
    <t>Анестезия эпидуральная</t>
  </si>
  <si>
    <t>Анестезия проводниковая</t>
  </si>
  <si>
    <t>Ретробульбарная блокада</t>
  </si>
  <si>
    <t>Локальная блокада (обкалывание воспалительного очага с применением лекаственных средств - антибиотиков, гормональных и др.) поверхностная</t>
  </si>
  <si>
    <t>Локальная блокада (обкалывание воспалительного очага с применением лекаственных средств - антибиотиков, гормональных и др.) глубокая</t>
  </si>
  <si>
    <t>Введение лекарственных в-в в ушную раковину животного</t>
  </si>
  <si>
    <t>Оральное, нозальное, ректальное, вагинальное, внутривымянное введение лекарственных средств</t>
  </si>
  <si>
    <t>Интраоперационный ЭКГ – мониторинг</t>
  </si>
  <si>
    <t>Промывание желудка мелким животным</t>
  </si>
  <si>
    <t>Введение магнитного зонда КРС</t>
  </si>
  <si>
    <t>Введение ротоглоточного зонда КРС</t>
  </si>
  <si>
    <t>Ведение носоглоточного зонда КРС</t>
  </si>
  <si>
    <t>Введение магнитного зонда МРС</t>
  </si>
  <si>
    <t>Введение ротоглоточного зонда МРС</t>
  </si>
  <si>
    <t>Введение носоглоточного зонда МРС</t>
  </si>
  <si>
    <t>Оказание помощи при вздутии рубца (руминоцентез) КРС</t>
  </si>
  <si>
    <t>Оказание помощи при вздутии рубца (руминоцентез) МРС</t>
  </si>
  <si>
    <t>Ректальное удаление фекалий мелких животных (сложное)</t>
  </si>
  <si>
    <t>Ректальное удаление фекалий крупных животных (сложное)</t>
  </si>
  <si>
    <t>Клизма очистительная мелких животных</t>
  </si>
  <si>
    <t>Клизма очистительная крупных животных</t>
  </si>
  <si>
    <t>6. Профилактические ветеринарно-санитарные обработки сельскохозяйственных животных</t>
  </si>
  <si>
    <t>Ветеринарно-санитарная обработка КРС</t>
  </si>
  <si>
    <t>Ветеринарно-санитарная обработка МРС</t>
  </si>
  <si>
    <t>Ветеринарно-санитарная обработка лошадей</t>
  </si>
  <si>
    <t>7. Профилактическая вакцинация домашних и декоративных животных</t>
  </si>
  <si>
    <t>Вакцинация калицивироза, вирусного ринотрахеита и панлейкопении кошек и бешенства*</t>
  </si>
  <si>
    <t>Вакцинация против лептоспироза, против чумы плотоядных, инфекционного гепатита, аденовирозов,парвовирусного энтерита и парагриппа собак*</t>
  </si>
  <si>
    <t>Вакцинация против дерматомикозов кошек*</t>
  </si>
  <si>
    <t>Вакцинация против дерматомикозов собак*</t>
  </si>
  <si>
    <t>8. Профилактическая вакцинация сельскохозяйственных животных</t>
  </si>
  <si>
    <t>Вакцинация кроликов против миксоматоза и/или ВГБК*</t>
  </si>
  <si>
    <t>Обработка крупного рогатого скота против гиподерматоза*</t>
  </si>
  <si>
    <t>Вакцинация крупного рогатого скота против узелкогово дерматита</t>
  </si>
  <si>
    <t>Вакцинация свиней против классической чумы, рожи, паратифа, лептоспироза</t>
  </si>
  <si>
    <t>9. Специальные и лабораторные исследования</t>
  </si>
  <si>
    <t>Взятие крови на лабораторные исследования продуктивных животных</t>
  </si>
  <si>
    <t>Взятие (венозной) крови на лабораторные исследования непродуктивных животных</t>
  </si>
  <si>
    <t>Забор каппилярной крови</t>
  </si>
  <si>
    <t>Отведение асцитной жидкости</t>
  </si>
  <si>
    <t>Исследование крови на кровепаразитов</t>
  </si>
  <si>
    <t>Микроскопия соскоба кожи</t>
  </si>
  <si>
    <t>Микроскопия соскоба из наружного слухового прохода</t>
  </si>
  <si>
    <t>Исследование на эктопаразитов</t>
  </si>
  <si>
    <t>Вагинальное мануальное и инструментальное исследование непродуктивных животных</t>
  </si>
  <si>
    <t>Зондирование желудка мелким животным</t>
  </si>
  <si>
    <t>Зондирование желудка крупным животным</t>
  </si>
  <si>
    <t>Лапороцинтез до 5кг</t>
  </si>
  <si>
    <t>Лапороцинтез до 5-15кг</t>
  </si>
  <si>
    <t>Лапороцинтез более 15кг</t>
  </si>
  <si>
    <t>Удаление асцитной жидкости</t>
  </si>
  <si>
    <t>Исследование осадка мочи</t>
  </si>
  <si>
    <t>Биохимическое исследование мочи</t>
  </si>
  <si>
    <t>Удаление иксодового клеща</t>
  </si>
  <si>
    <t>Мастит (качественное исследование)</t>
  </si>
  <si>
    <t>1 проба</t>
  </si>
  <si>
    <t>10. Удаление инородных тел</t>
  </si>
  <si>
    <t>Извлечение инородных предметов из ротовой полости, глотки у мелких животных</t>
  </si>
  <si>
    <t>1 операция</t>
  </si>
  <si>
    <t>Извлечение инородного тела из глотки, пищевода у крупных животных</t>
  </si>
  <si>
    <t>Извлечение инородных предметов из слухового прохода</t>
  </si>
  <si>
    <t>Извлечение инородных предметов из мягких тканей туловища и конечностей</t>
  </si>
  <si>
    <t xml:space="preserve">  11.Гигиенические процедуры</t>
  </si>
  <si>
    <t>Санация наружного слухового прохода первичная кошкам</t>
  </si>
  <si>
    <t>Санация наружного слухового прохода первичная собакам</t>
  </si>
  <si>
    <t xml:space="preserve"> </t>
  </si>
  <si>
    <t>Подстригание когтей мелких животных</t>
  </si>
  <si>
    <t>Подстригание когтей крупным животным</t>
  </si>
  <si>
    <t>Подстригание клюва у птиц</t>
  </si>
  <si>
    <t>Обработка от эктопаразитов (блохи, вши, власоеды, клещи) кошек и собак мелких пород</t>
  </si>
  <si>
    <t>Санация глаза</t>
  </si>
  <si>
    <t>Наружная очистка параанальных синусов мелких животных</t>
  </si>
  <si>
    <t>Наружная очистка параанальных синусов крупных животных</t>
  </si>
  <si>
    <t>Резекция коронок резцов у грызунов</t>
  </si>
  <si>
    <t>Обрезка и чистка копыт простая</t>
  </si>
  <si>
    <t>1 копыто</t>
  </si>
  <si>
    <t>Обрезка и чистка копыт сложная</t>
  </si>
  <si>
    <t>12. Косметические операции</t>
  </si>
  <si>
    <t>Купирование ушей щенкам до 10 дневного возраста</t>
  </si>
  <si>
    <t>Купирование ушей щенкам до 3 месячного возраста мелких пород</t>
  </si>
  <si>
    <t>Купирование ушей щенкам до 3 месячного возраста крупных пород</t>
  </si>
  <si>
    <t>Пластика одной ушной раковины</t>
  </si>
  <si>
    <t>Купирование хвоста щенкам до 10 дневного возраста</t>
  </si>
  <si>
    <t>Купирование хвоста щенкам до 30 дневного возраста</t>
  </si>
  <si>
    <t>Купирование хвоста щенкам старше 1 месячного возраста</t>
  </si>
  <si>
    <t>Ампутация рудиментарных фаланг у собаки до 10-дн. возраста</t>
  </si>
  <si>
    <t>Ампутация рудиментарных фаланг до 30-дн. возраста</t>
  </si>
  <si>
    <t>Ампутация рудиментарных фаланг щенкам старше 1 месяца</t>
  </si>
  <si>
    <t>13. Лечебно-косметические операции в области головы (в т.ч. челюстно-лицевая хирургия)</t>
  </si>
  <si>
    <t>Оперативное лечение гематомы ушной раковины</t>
  </si>
  <si>
    <t>Оперативное лечение гематомы ушной раковины крупных собак</t>
  </si>
  <si>
    <t>Удаление глазного яблока кошки</t>
  </si>
  <si>
    <t>Удаление глазного яблока собаки</t>
  </si>
  <si>
    <t>Оперативное лечение заворотов век (1 веко)</t>
  </si>
  <si>
    <t>Оперативное лечение выворотов век (1 веко)</t>
  </si>
  <si>
    <t>Провизорные швы на веки (1 глаз)</t>
  </si>
  <si>
    <t>Вправление вывиха глазного яблока</t>
  </si>
  <si>
    <t>Вправление вывиха височно-челюстного сустава: кошки</t>
  </si>
  <si>
    <t>Вправление вывиха височно-челюстного сустава: собаки</t>
  </si>
  <si>
    <t>Экстракция молочных зубов резцы</t>
  </si>
  <si>
    <t>1 зуб</t>
  </si>
  <si>
    <t>Экстракция молочных зубов клыки</t>
  </si>
  <si>
    <t>Экстракция молочных зубов премоляры</t>
  </si>
  <si>
    <t>Экстракция коренных зубов мелких животных</t>
  </si>
  <si>
    <t>Экстракция коренных зубов крупных животных</t>
  </si>
  <si>
    <t>Удаление зуба при парадонтозе</t>
  </si>
  <si>
    <t>Ультразвуковая чистка ротовой полости кошкам и мелким собакам</t>
  </si>
  <si>
    <t>Ультразвуковая чистка ротовой полости средним и крупным собакам</t>
  </si>
  <si>
    <t>Операции на языке: раны, гранулемы</t>
  </si>
  <si>
    <t>Ампутация языка частичная</t>
  </si>
  <si>
    <t>14.Хирургическое лечение новообразований</t>
  </si>
  <si>
    <t>Мастэктомия мелких животных</t>
  </si>
  <si>
    <t>Мастэктомия крупных животных</t>
  </si>
  <si>
    <t>Хирургическое лечение новообразований ротовой полости</t>
  </si>
  <si>
    <t>Удаление опухоли (размер новообразования до 3 см)</t>
  </si>
  <si>
    <t>Удаление опухоли (размер новообразования до 3-6 см)</t>
  </si>
  <si>
    <t>Удаление опухоли (размер новообразования более 6 см)</t>
  </si>
  <si>
    <t>Удаление папиллом, бородавок и других небольших новообразований</t>
  </si>
  <si>
    <t>15. Операции на брюшной стенке и органах желудочно-кишечного тракта</t>
  </si>
  <si>
    <t>Герниорафия пупочная кошек</t>
  </si>
  <si>
    <t>Герниорафия пупочная собак</t>
  </si>
  <si>
    <t>Герниорафия паховая 1 сторона</t>
  </si>
  <si>
    <t>Герниорафия промежностная</t>
  </si>
  <si>
    <t>Герниорафия осложненной грыжи</t>
  </si>
  <si>
    <t>Резекция тощей кишки</t>
  </si>
  <si>
    <t>Резекция толстой кишки</t>
  </si>
  <si>
    <t>Резекция прямой кишки</t>
  </si>
  <si>
    <t>Оперативное лечение при выпадении прямой кишки</t>
  </si>
  <si>
    <t>Ректальная очистка параанальных желез мелких животных</t>
  </si>
  <si>
    <t>Ректальная очистка параанальных желез крупных животных</t>
  </si>
  <si>
    <t>Удаление параанальных желез мелких животных 1 сторона</t>
  </si>
  <si>
    <t>Удаление параанальных желез крупных животных 1 сторона</t>
  </si>
  <si>
    <t>16.Акушерство, гинекология, андрология, урология</t>
  </si>
  <si>
    <t>Родовспоможение кошки без оперативного вмешательства</t>
  </si>
  <si>
    <t>1 час</t>
  </si>
  <si>
    <t>Родовспоможение суки без оперативного вмешательства</t>
  </si>
  <si>
    <t>Родовспоможение у коров</t>
  </si>
  <si>
    <t>Родовспоможение у коз, ярок</t>
  </si>
  <si>
    <t>Реанимация плода</t>
  </si>
  <si>
    <t>Оказание помощи при выпадении влагалища у КРС: подготовка места работы, инструментов, материалов, обработка выпавшей матки, кожных покровов и промежности (при необходимости отделение последа), вправление матки и оказание врачебной помощи, наложение швов</t>
  </si>
  <si>
    <t>Оказание помощи при выпадении влагалища у МРС</t>
  </si>
  <si>
    <t>Гинекологическое обследование коров ректальным способом</t>
  </si>
  <si>
    <t>Диагностика беременности у КРС ректальным способом</t>
  </si>
  <si>
    <t>Внутриматочное введение лекарственных средств КРС</t>
  </si>
  <si>
    <t>Внутриматочное введение лекарственных средств МРС</t>
  </si>
  <si>
    <t>Оказание помощи при родильном парезе у коров (Введение воздуха в вымя аппаратом Эверса)</t>
  </si>
  <si>
    <t>Лечение маститов легкой формы у КРС</t>
  </si>
  <si>
    <t>Отделение последа КРС средней тяжести</t>
  </si>
  <si>
    <t>Отделение последа КРС с осложнениями</t>
  </si>
  <si>
    <t>Отделение последа МРС средней тяжести</t>
  </si>
  <si>
    <t>Отделение последа МРС с осложнениями</t>
  </si>
  <si>
    <t>Кесарево сечение кошки</t>
  </si>
  <si>
    <t>Кесарево сечение суки до 15 кг</t>
  </si>
  <si>
    <t>Кесарево сечение суки более 15 кг</t>
  </si>
  <si>
    <t>Оперативное лечение при выпадении матки</t>
  </si>
  <si>
    <t>Консервативное вправление влагалища</t>
  </si>
  <si>
    <t>Катетеризация мочевого пузыря у котов</t>
  </si>
  <si>
    <t>Катетеризация мочевого пузыря кошек</t>
  </si>
  <si>
    <t>Катетеризация мочевого пузыря кобелей</t>
  </si>
  <si>
    <t>Катетеризация мочевого пузыря сук</t>
  </si>
  <si>
    <t>Удаление мочи путем непрямого массажа брюшной стенки котам, кошкам</t>
  </si>
  <si>
    <t>Удаление мочи путем непрямого массажа брюшной стенки кобелями сукам</t>
  </si>
  <si>
    <t>Введение лекарственных средств в мочевой пузырь</t>
  </si>
  <si>
    <t>Кастрация хорьков</t>
  </si>
  <si>
    <t>Овариогистерэктомия суки до 15 кг.</t>
  </si>
  <si>
    <t>Овариогистерэктомия суки весом 15 кг-25кг</t>
  </si>
  <si>
    <t>Овариогистерэктомия суки 25кг-35кг</t>
  </si>
  <si>
    <t>Овариогистерэктомия суки весом 35кг и более</t>
  </si>
  <si>
    <t>Овариогистерэктомия кошки</t>
  </si>
  <si>
    <t>Кастрация котов</t>
  </si>
  <si>
    <t>Кастрация котов-крипторхов поверхностная</t>
  </si>
  <si>
    <t>Кастрация котов-крипторхов полостная</t>
  </si>
  <si>
    <t>Кастрация кобелей мелких пород</t>
  </si>
  <si>
    <t>Кастрация кобелей крупных пород</t>
  </si>
  <si>
    <t>Кастрация кобелей-крипторхов мелких и средних пород поверхностная</t>
  </si>
  <si>
    <t>Кастрация кобелей-крипторхов крупных пород поверхностная</t>
  </si>
  <si>
    <t>Кастрация кобелей-крипторхов мелких и средних пород полостная</t>
  </si>
  <si>
    <t>Кастрация кобелей-крипторхов крупных пород полостная</t>
  </si>
  <si>
    <t>Кастрация жеребцов</t>
  </si>
  <si>
    <t>Кастрация бычков до 3-х мес.</t>
  </si>
  <si>
    <t>Кастрация бычков до 3-6 мес.</t>
  </si>
  <si>
    <t>Кастрация бычков старше 6 мес.</t>
  </si>
  <si>
    <t>Кастрация хрячков до 2-х мес.</t>
  </si>
  <si>
    <t>Кастрация хрячков 2-4 мес.</t>
  </si>
  <si>
    <t>Кастрация хрячков старше 6 мес.</t>
  </si>
  <si>
    <t>Кастрация МРС до 2-х мес.</t>
  </si>
  <si>
    <t>Кастрация МРС старше 2 мес.</t>
  </si>
  <si>
    <t>Ампутация полового члена</t>
  </si>
  <si>
    <t>Вправление полового члена при парафимозе</t>
  </si>
  <si>
    <t>Оперативное лечение фимоза</t>
  </si>
  <si>
    <t>17.Лечение ран</t>
  </si>
  <si>
    <t>Обработка операционного поля</t>
  </si>
  <si>
    <t>Полная хирургическая обработка ран проникающих грудной стенки, трахеи, пищевода</t>
  </si>
  <si>
    <t>Полная хирургическая обработка ран проникающих брюшной стенки с повреждениями органов живота</t>
  </si>
  <si>
    <t>Полная хирургическая обработка ран проникающих брюшной стенки без повреждения органов брюшной полости</t>
  </si>
  <si>
    <t>Полная хирургическая обработка кусаных ран непроникающих одинарных</t>
  </si>
  <si>
    <t>Полная хирургическая обработка ран кусаных непроникающих множественных</t>
  </si>
  <si>
    <t>Полная хирургическая обработка ран огнестрельных непроникающих</t>
  </si>
  <si>
    <t>Полная хирургическая обработка ран колотых, резаных непроникающих с повреждением сухожилия</t>
  </si>
  <si>
    <t>Полная хирургическая обработка ран колотых, резаных непроникающих без повреждения сухожилия</t>
  </si>
  <si>
    <t>Частичная хирургическая обработка ран</t>
  </si>
  <si>
    <t>Оперативное лечение бурситов (1 бурса)</t>
  </si>
  <si>
    <t>Консервативное лечение бурситов и лимфоэкстравазатов</t>
  </si>
  <si>
    <t>Оперативное лечение абсцессов, флегмон, гематом простое</t>
  </si>
  <si>
    <t>Оперативное лечение абсцессов, флегмон, гематом сложное</t>
  </si>
  <si>
    <t>Наложение бинтовой повязки простое</t>
  </si>
  <si>
    <t>Наложение бинтовой повязки сложное</t>
  </si>
  <si>
    <t>Лечение асептической раны</t>
  </si>
  <si>
    <t>Лечение септической раны</t>
  </si>
  <si>
    <t>Механическая обработка раны</t>
  </si>
  <si>
    <t>Установка дренажа в септическую рану</t>
  </si>
  <si>
    <t>Установка дренажа в асептическую рану</t>
  </si>
  <si>
    <t>Введение лекарственных средств в раневую полость</t>
  </si>
  <si>
    <t>Остановка кровотечения простое</t>
  </si>
  <si>
    <t>Остановка кровотечения сложное</t>
  </si>
  <si>
    <t>Наложение швов на кожу до 5 см</t>
  </si>
  <si>
    <t>Наложение швов на кожу более 5 см</t>
  </si>
  <si>
    <t>Наложение швов на мышцы до 5 см</t>
  </si>
  <si>
    <t>Наложение швов на мышцы более 5 см</t>
  </si>
  <si>
    <t>Наложение швов на брюшную стенку до 5 см</t>
  </si>
  <si>
    <t>Наложение швов на внутренние полостные органы до 5 см</t>
  </si>
  <si>
    <t>Наложение швов на сухожилия до 5 см</t>
  </si>
  <si>
    <t xml:space="preserve">Снятие швов </t>
  </si>
  <si>
    <t>18.   Операции на костях и суставах конечностей</t>
  </si>
  <si>
    <t>Консервативное вправление вывихов суставов конечностей</t>
  </si>
  <si>
    <t>Иммобилизация гипсовой повязки переломов костей кошек и собак простая</t>
  </si>
  <si>
    <t>Иммобилизация гипсовой повязки переломов костей кошек и карликовых пород собак сложная</t>
  </si>
  <si>
    <t>Иммобилизация гипсовой повязки переломов костей средних и крупных собак</t>
  </si>
  <si>
    <t>Снятие гипсовой повязки</t>
  </si>
  <si>
    <t>Ампутация хвостовых позвонков (по показаниям) кошкам и мелким породам собак</t>
  </si>
  <si>
    <t>Ампутация хвостовых позвонков (по показаниям) средним и крупным породам собак</t>
  </si>
  <si>
    <t>Ампутация конечности</t>
  </si>
  <si>
    <t>Ампутация фаланга</t>
  </si>
  <si>
    <t>19.Дополнительные услуги</t>
  </si>
  <si>
    <t>Стрижка шерсти частичная при дерматитах кошек</t>
  </si>
  <si>
    <t>Стрижка шерсти частичная при дерматитах собак</t>
  </si>
  <si>
    <t>Стрижка шерсти полная при дерматитах (не выставочная) кошек</t>
  </si>
  <si>
    <t>Стрижка шерсти полная при дерматитах (не выставочная) собак</t>
  </si>
  <si>
    <t>Стрижка шерсти полная колтунов (не выставочная) кошек</t>
  </si>
  <si>
    <t>Удаление колтунов простое (кошкам)</t>
  </si>
  <si>
    <t>Удаление колтунов сложное (кошкам)</t>
  </si>
  <si>
    <t>20. Эвтаназия</t>
  </si>
  <si>
    <t>Эвтаназия (усыпление) собаки *</t>
  </si>
  <si>
    <t>Эвтаназия (усыпление) кошки *</t>
  </si>
  <si>
    <t>Утилизация биологических отходов</t>
  </si>
  <si>
    <t>1 кг.</t>
  </si>
  <si>
    <t>21. Вскрытие животных и судебная ветеринарная экспертиза</t>
  </si>
  <si>
    <t>Вскрытие животных (собаки, кошки весом до 5 кг.) с оформлением протокола вскрытия</t>
  </si>
  <si>
    <t>Вскрытие животных (собаки, кошки весом до 10 кг.) с оформлением протокола вскрытия</t>
  </si>
  <si>
    <t>Вскрытие животных (собаки весом до 15 кг.) с оформлением протокола вскрытия</t>
  </si>
  <si>
    <t>Вскрытие животных (собаки весом 20 кг и более) с оформлением протокола вскрытия</t>
  </si>
  <si>
    <t>Вскрытие сельскохозяйственных животных</t>
  </si>
  <si>
    <t>Вскрытие декоративных животных и птиц</t>
  </si>
  <si>
    <t>Отбор патологического материала</t>
  </si>
  <si>
    <t>*Стоимость услуг учтена без стоимости вакцины, расходных материалов, диагностикумов, экспресс-тестов, стоимости утилизации трупа.</t>
  </si>
  <si>
    <t>РАЗДЕЛ 2.</t>
  </si>
  <si>
    <t xml:space="preserve">ВЕТЕРИНАРНО-САНИТАРНАЯ ЭКСПЕРТИЗА ПРОДУКТОВ ЖИВОТНОГО И РАСТИТЕЛЬНОГО ПРОИСХОЖДЕНИЯ В ЛАБОРАТОРИИ ВЕТЕРИНАРНО-САНИТАРНОЙ ЭКСПЕРТИЗЫ </t>
  </si>
  <si>
    <t>1.Ветеринарно-санитарная экспертиза мяса:</t>
  </si>
  <si>
    <t>Цена услуги , руб.</t>
  </si>
  <si>
    <t>Цена услуги в т.ч. НДС, руб.</t>
  </si>
  <si>
    <t>говядины, конины</t>
  </si>
  <si>
    <t>1 туша</t>
  </si>
  <si>
    <t>свинины, кабана, медведя, барсука</t>
  </si>
  <si>
    <t>баранины, козлятины</t>
  </si>
  <si>
    <t>кролика</t>
  </si>
  <si>
    <t>нутрии</t>
  </si>
  <si>
    <t>птицы в тушках</t>
  </si>
  <si>
    <t>птица в блоках</t>
  </si>
  <si>
    <t>полуфабрикаты мясные</t>
  </si>
  <si>
    <t>1 проба каждого вида</t>
  </si>
  <si>
    <t>субпродукты блочные, фасованные</t>
  </si>
  <si>
    <t>2.Ветеринарно-санитарная экспертиза продуктов животного происхождения:</t>
  </si>
  <si>
    <t>животных жиров</t>
  </si>
  <si>
    <t>рыбы, рыбопродуктов, морепродуктов</t>
  </si>
  <si>
    <t xml:space="preserve"> сливок, сметаны, творога</t>
  </si>
  <si>
    <t>мастит (качественное исследование)</t>
  </si>
  <si>
    <t>масла сливочного, сыров</t>
  </si>
  <si>
    <t>мясопродуктов, колбасных изделий, студней, зельцев</t>
  </si>
  <si>
    <t>3.Ветеринарно-санитарная экспертиза яиц:</t>
  </si>
  <si>
    <t>до 20 штук</t>
  </si>
  <si>
    <t>до 1000 штук</t>
  </si>
  <si>
    <t>свыше 1000 штук</t>
  </si>
  <si>
    <t>4.Ветеринарно-санитарная экспертиза сырого молока:</t>
  </si>
  <si>
    <t>Органолептика (консистенция, вкус, запах, цвет)</t>
  </si>
  <si>
    <t>Массовая доля белка на анализаторе</t>
  </si>
  <si>
    <t>Массовая доля жира на анализаторе</t>
  </si>
  <si>
    <t>Плотность  на анализаторе</t>
  </si>
  <si>
    <t>Кислотность на анализаторе</t>
  </si>
  <si>
    <t>СОМО на анализаторе</t>
  </si>
  <si>
    <t>Соматические клетки(вискозиметрический метод)</t>
  </si>
  <si>
    <t xml:space="preserve">Определение антибиотиков </t>
  </si>
  <si>
    <t>5.Ветеринарно-санитарная экспертиза продуктов растительного происхождения</t>
  </si>
  <si>
    <t>корнеплодов, овощей, фруктов, грибов, орехов, ягод</t>
  </si>
  <si>
    <t>сухофруктов</t>
  </si>
  <si>
    <t>квашенных, соленых, маринованных овощей, фруктов</t>
  </si>
  <si>
    <t>1  проба каждого вида</t>
  </si>
  <si>
    <t>салатов растительных, мясных, рыбных</t>
  </si>
  <si>
    <t xml:space="preserve">1 проба каждого </t>
  </si>
  <si>
    <t>6. Ветеринарно-санитарная экспертиза меда и продукции пчеловодства</t>
  </si>
  <si>
    <t>1 проба из каждой емкости</t>
  </si>
  <si>
    <t>7. Ветеринарно-санитарная экспертиза муки, крупы, крахмала, зерновых и бобовых продуктов</t>
  </si>
  <si>
    <t>8. Ветеринарно-санитарная экспертиза масла растительного</t>
  </si>
  <si>
    <t>9. Радиометрический контроль:</t>
  </si>
  <si>
    <t>переносным прибором типа СРП-6801, ДТ-01Т</t>
  </si>
  <si>
    <t xml:space="preserve">приборами типа РКБ-4-1М, РУБ-01-3-П6 </t>
  </si>
  <si>
    <t>10.  Ветеринарно-санитарная оценка (осмотр) продукции</t>
  </si>
  <si>
    <t xml:space="preserve">мясо всех видов </t>
  </si>
  <si>
    <t>1 штука,1 партия</t>
  </si>
  <si>
    <t>рыба свежемороженая  всех видов</t>
  </si>
  <si>
    <t>1 партия</t>
  </si>
  <si>
    <t>мясо всех видов блочное, фасованное</t>
  </si>
  <si>
    <t>яйцо пищевое (до 1000 шт.)</t>
  </si>
  <si>
    <t>готовая рыбная продукция</t>
  </si>
  <si>
    <t>готовая мясная продукция</t>
  </si>
  <si>
    <t>готовая молочная продукция</t>
  </si>
  <si>
    <t>мед и продукты пчеловодства</t>
  </si>
  <si>
    <t>отбор проб (с оформлением в ГИС и  сопроводительной)</t>
  </si>
  <si>
    <t>11. Лабораторные (физико-химические и биохимические) исследования</t>
  </si>
  <si>
    <t>органолептические</t>
  </si>
  <si>
    <t>бактериоскопия</t>
  </si>
  <si>
    <t>проба варкой</t>
  </si>
  <si>
    <t>определение рН</t>
  </si>
  <si>
    <t>формольная проба</t>
  </si>
  <si>
    <t>проба с сернокислой медью</t>
  </si>
  <si>
    <t>реакция на пероксидазу</t>
  </si>
  <si>
    <t>реакция на аммиак</t>
  </si>
  <si>
    <t>массовая доля влаги (мед)</t>
  </si>
  <si>
    <t>диастаза (мед)</t>
  </si>
  <si>
    <t>кислотность (молочная продукция, мед)</t>
  </si>
  <si>
    <t>плотность (молочная продукция)</t>
  </si>
  <si>
    <t>чистота (молочная продукция)</t>
  </si>
  <si>
    <t>бакобсемененность (молочная продукция)</t>
  </si>
  <si>
    <t>жирность (молочная продукция)</t>
  </si>
  <si>
    <t>свежесть продукта (люминескопия) экспресс</t>
  </si>
  <si>
    <t>экспресс на фальсификат (люминескопия)</t>
  </si>
  <si>
    <t>трихинеллоскопия (компрессионный)</t>
  </si>
  <si>
    <t>трихинеллоскопия (биохимический)</t>
  </si>
  <si>
    <t>паразитарная чистота(рыба)</t>
  </si>
  <si>
    <t>нитраты (плодоовощная продукция, бахчевые культуры)</t>
  </si>
  <si>
    <t>Разрешение лаборатории ветеринарно-санитарной экспертизы рынка на торговлю</t>
  </si>
  <si>
    <t>РАЗДЕЛ 3.</t>
  </si>
  <si>
    <t>ВЕТЕРИНАРНО-САНИТАРНАЯ ЭКСПЕРТИЗА ПРОДУКЦИИ ЖИВОТНОГО ПРОИСХОЖДЕНИЯ ПРИ ЗАГОТОВКЕ, ТРАНСПОРТИРОВКЕ, ПЕРЕРАБОТКЕ,ХРАНЕНИИ  И РЕАЛИЗАЦИИ</t>
  </si>
  <si>
    <t>Код ТН ВЭД</t>
  </si>
  <si>
    <t>Мясо крупного рогатого скота, свежее или охлажденное</t>
  </si>
  <si>
    <t>до 1000 кг</t>
  </si>
  <si>
    <t>за каждые последующие 100 кг</t>
  </si>
  <si>
    <t>Мясо крупного рогатого скота, замороженное</t>
  </si>
  <si>
    <t>Свинина свежая, охлажденная или замороженная</t>
  </si>
  <si>
    <t>Баранина или козлятина свежая, охлажденная или замороженная</t>
  </si>
  <si>
    <t>Мясо лошадей, ослов, мулов или лошаков, свежее, охлажденное или замороженное</t>
  </si>
  <si>
    <t>Пищевые субпродукты крупного рогатого скота, свиней, овец, коз, лошадей, ослов, мулов или лошаков, свежие, охлажденные или замороженные</t>
  </si>
  <si>
    <t>Мясо и пищевые субпродукты домашней птицы, указанной в товарной позиции 0105 ТН ВЭД ЕАЭС, свежие, охлажденные или замороженные</t>
  </si>
  <si>
    <t>Прочие мясо и пищевые мясные субпродукты, свежие, охлажденные или замороженные</t>
  </si>
  <si>
    <t>Свиной жир, отделенный от тощего мяса, и жир домашней птицы, не вытопленные или не извлеченные другим способом, свежие, охлажденные, замороженные, соленые, в рассоле, сушеные или копченые</t>
  </si>
  <si>
    <t>Мясо и пищевые мясные субпродукты, соленые, в рассоле, сушеные или копченые; пищевая мука из мяса или мясных субпродуктов</t>
  </si>
  <si>
    <t>до 100 кг</t>
  </si>
  <si>
    <t>Живая рыба</t>
  </si>
  <si>
    <t>Рыба свежая или охлажденная, за исключением рыбного филе и прочего мяса рыбы товарной позиции 0304 ТН ВЭД ЕАЭС</t>
  </si>
  <si>
    <t>Рыба мороженая, за исключением рыбного филе и мяса рыбы товарной позиции 0304 ТН ВЭД ЕАЭС</t>
  </si>
  <si>
    <t>Филе рыбное и прочее мясо рыбы (включая фарш), свежие, охлажденные или мороженые</t>
  </si>
  <si>
    <t>Рыба сушеная, соленая или в рассоле; рыба копченая, не подвергнутая или подвергнутая тепловой обработке до или в процессе копчения; рыбная мука тонкого и грубого помола и гранулы из рыбы, пригодные для употребления в пищу</t>
  </si>
  <si>
    <t>Ракообразные, в панцире или без панциря, живые, свежие, охлажденные, мороженые, сушеные, соленые или в рассоле; ракообразные копченые, в панцире или без панциря, не подвергнутые или подвергнутые тепловой обработке до или в процессе копчения; ракообразные в панцире, сваренные на пару или в кипящей воде, охлажденные или неохлажденные, мороженые, сушеные, соленые или в рассоле; мука тонкого и грубого помола и гранулы из ракообразных, пригодные для употребления в пищу</t>
  </si>
  <si>
    <t>Молоко и сливки, несгущенные и без добавления сахара или других подслащивающих веществ</t>
  </si>
  <si>
    <t>за каждые последующие 100 штук</t>
  </si>
  <si>
    <t>Сливочное масло и прочие жиры и масла, изготовленные из молока; молочные пасты</t>
  </si>
  <si>
    <t>Сыры и творог</t>
  </si>
  <si>
    <t>Яйца птиц в скорлупе, свежие, консервированные или вареные</t>
  </si>
  <si>
    <t>5000 штук</t>
  </si>
  <si>
    <t>за каждые последующие 1000 штук</t>
  </si>
  <si>
    <t>Мед натуральный</t>
  </si>
  <si>
    <t>до 500 кг</t>
  </si>
  <si>
    <t>Пищевые продукты животного происхождения, в другом месте не поименованные или не включенные</t>
  </si>
  <si>
    <t>до 1000 условных единиц</t>
  </si>
  <si>
    <t>за каждые последующие 100 условных единиц</t>
  </si>
  <si>
    <t>Щетина свиная или кабанья; барсучий или прочий волос, используемый для производства щеточных изделий; их отходы</t>
  </si>
  <si>
    <t>за каждые последующие 50 кг</t>
  </si>
  <si>
    <t>Кишки, пузыри и желудки животных (кроме рыбьих), целые и в кусках, свежие, охлажденные, замороженные, соленые, в рассоле, сушеные или копченые</t>
  </si>
  <si>
    <t>за каждые последующие 300 кг</t>
  </si>
  <si>
    <t>Кости и роговой стержень, необработанные, обезжиренные, подвергнутые первичной обработке (без придания формы), обработанные кислотой или дежелатинизированные; порошок и отходы этих продуктов</t>
  </si>
  <si>
    <t>до 10 штук</t>
  </si>
  <si>
    <t>за каждые последующие 10 штук</t>
  </si>
  <si>
    <t>до 50 кг</t>
  </si>
  <si>
    <t>Продукты животного происхождения, в другом месте не поименованные или не включенные; павшие животные группы 01 ТН ВЭД ЕАЭС или 03 ТН ВЭД ТС, непригодные для употребления в пищу</t>
  </si>
  <si>
    <t>0713109001, 0713500000</t>
  </si>
  <si>
    <t>Овощи бобовые</t>
  </si>
  <si>
    <t>за каждые последующие 1000 кг</t>
  </si>
  <si>
    <t>Пшеница твердая (только фуражное зерно)</t>
  </si>
  <si>
    <t>до 5000 кг</t>
  </si>
  <si>
    <t>за каждые последующие 5000 кг</t>
  </si>
  <si>
    <t>Пшеница мягкая (только фуражное зерно)</t>
  </si>
  <si>
    <t>Рожь (только фуражное зерно)</t>
  </si>
  <si>
    <t>Ячмень (только фуражное зерно)</t>
  </si>
  <si>
    <t>Овес (только фуражное зерно)</t>
  </si>
  <si>
    <t>Кукуруза прочая (только фуражное зерно)</t>
  </si>
  <si>
    <t>Соевые бобы (только фуражное зерно)</t>
  </si>
  <si>
    <t>Прочие (Перга, цветочная пыльца)</t>
  </si>
  <si>
    <t>до 10 кг</t>
  </si>
  <si>
    <t>за каждые последующие 10 кг</t>
  </si>
  <si>
    <t>Прочие (Прополис)</t>
  </si>
  <si>
    <t>Жир свиной (включая лярд) и жир домашней птицы, кроме жира товарной позиции 0209 ТН ВЭД ЕАЭС или 1503 ТН ВЭД ЕАЭС</t>
  </si>
  <si>
    <t>Жир крупного рогатого скота, овец или коз, кроме жира товарной позиции 1503 ТН ВЭД ЕАЭС</t>
  </si>
  <si>
    <t>Жиры и масла растительные и их фракции</t>
  </si>
  <si>
    <t>Кормовые добавки</t>
  </si>
  <si>
    <t>Воск пчелиный и воски других насекомых и спермацет, окрашенные или неокрашенные, рафинированные или нерафинированные</t>
  </si>
  <si>
    <t>Колбасы и аналогичные продукты из мяса, мясных субпродуктов или крови; готовые пищевые продукты, изготовленные на их основе</t>
  </si>
  <si>
    <t>Готовые или консервированные продукты из мяса, мясных субпродуктов или крови прочие</t>
  </si>
  <si>
    <t>Готовая или консервированная рыба; икра осетровых и ее заменители, изготовленные из икринок рыбы</t>
  </si>
  <si>
    <t>Отруби, высевки, месятки и прочие остатки от просеивания, помола или других способов переработки зерна злаков или бобовых культур, негранулированные или гранулированные, используемые для кормления животных</t>
  </si>
  <si>
    <t>Жмыхи и другие твердые отходы, получаемые при извлечении соевого масла, немолотые или молотые, негранулированные или гранулированные, используемые для кормления животных</t>
  </si>
  <si>
    <t>из 2306</t>
  </si>
  <si>
    <t>Жмыхи и другие твердые отходы, получаемые при извлечении растительных жиров или масел, кроме отходов соевых или арахисовых, немолотые или молотые, негранулированные или гранулированные, используемые для кормления животных</t>
  </si>
  <si>
    <t>Продукты, используемые для кормления животных</t>
  </si>
  <si>
    <t>из группы 29</t>
  </si>
  <si>
    <t>Органические химические соединения (для применения в ветеринарии)</t>
  </si>
  <si>
    <t>из группы 30</t>
  </si>
  <si>
    <t>Фармацевтическая продукция (для применения в ветеринарии)</t>
  </si>
  <si>
    <t>Необработанные шкуры крупного рогатого скота (включая буйволов) или животных семейства лошадиных (парные или соленые, сушеные, золеные, пикелеванные или консервированные другим способом, но не дубленые, не выделанные под пергамент или не подвергнутые дальнейшей обработке), с волосяным покровом или без волосяного покрова, двоеные или недвоеные</t>
  </si>
  <si>
    <t>до 100 шт</t>
  </si>
  <si>
    <t>за каждые последующие 10 шт</t>
  </si>
  <si>
    <t>Необработанные шкуры овец или шкурки ягнят (парные или соленые, сушеные, золеные, пикелеванные или консервированные другим способом, но не дубленые, не выделанные под пергамент или не подвергнутые дальнейшей обработке), с шерстным покровом или без шерстного покрова, двоеные или недвоеные, кроме исключенных примечанием 1в к группе 41 ТН ВЭД ЕАЭС</t>
  </si>
  <si>
    <t>Прочие необработанные шкуры (парные или соленые, сушеные, золеные, пикелеванные или консервированные другим способом, но не дубленые, не выделанные под пергамент или не подвергнутые дальнейшей обработке), с волосяным покровом или без волосяного покрова, двоеные или недвоеные, кроме исключенных примечанием 1б или 1в к группе 41 ТН ВЭД ЕАЭС</t>
  </si>
  <si>
    <t>Сырье пушно-меховое (включая головы, хвосты, лапы и прочие части или обрезки, пригодные для изготовления меховых изделий), кроме необработанных шкур товарной позиции 4101 ТН ВЭД ЕАЭС, 4102 ТН ВЭД ЕАЭС или 4103 ТН ВЭД ЕАЭС</t>
  </si>
  <si>
    <t>10 шт</t>
  </si>
  <si>
    <t>РАЗДЕЛ 4. ОБСЛЕДОВАНИЕ ПРЕДПРИЯТИЙ</t>
  </si>
  <si>
    <t>Обследование предприятий по содержанию, разведению животных</t>
  </si>
  <si>
    <t>до 50 голов</t>
  </si>
  <si>
    <t>1 предприятие</t>
  </si>
  <si>
    <t>от 51 до 100 голов</t>
  </si>
  <si>
    <t>от 101 до 500 голов</t>
  </si>
  <si>
    <t>от 501 до 1000 голов</t>
  </si>
  <si>
    <t>свыше 1000 голов</t>
  </si>
  <si>
    <t>Обследование предприятий по переработке продукции животного происхождения, кормов и кормовых добавок</t>
  </si>
  <si>
    <t>мощностью до 1 тонны в смену</t>
  </si>
  <si>
    <t>мощностью от 1 до 10 тонн в смену</t>
  </si>
  <si>
    <t>мощностью от 10 до 50 тонн в смену</t>
  </si>
  <si>
    <t>мощностью от 50 до 100 тонн в смену</t>
  </si>
  <si>
    <t>мощностью свыше 100 тонн в смену</t>
  </si>
  <si>
    <t>Обследование предприятий торговли и общественного питания (базы, магазины, киоски, павильоны, рестораны, кафе, столовые, закусочные, буфеты и т.д.)</t>
  </si>
  <si>
    <t>торговое место на рынке</t>
  </si>
  <si>
    <t>1 место</t>
  </si>
  <si>
    <t>площадью до 50 м2</t>
  </si>
  <si>
    <t>площадью от 51 до 200 м2</t>
  </si>
  <si>
    <t>площадью от 201 до 500 м2</t>
  </si>
  <si>
    <t>площадью от 501 до 1000 м2</t>
  </si>
  <si>
    <t>площадью свыше 1000 м2</t>
  </si>
  <si>
    <t>Оформление ветеринарного заключения на объект</t>
  </si>
  <si>
    <t>Обследование предприятий по производству и  переработке продукции животного происхождения, кормов и кормовых добавок на предмет соответствия установленным   ветсантребованиям ( по заявке)</t>
  </si>
  <si>
    <t>Обследование предприятий при проведении мероприятий   по определению пищевой пригодности продукции животного</t>
  </si>
  <si>
    <t>происхождения,   кормов и кормовых добавок      ( по заявке)</t>
  </si>
  <si>
    <t>РАЗДЕЛ 5.</t>
  </si>
  <si>
    <t>КОНСУЛЬТАЦИОННЫЕ УСЛУГИ</t>
  </si>
  <si>
    <t>Общая консультация по вопросам профилактики и лечения болезней животных</t>
  </si>
  <si>
    <t>1 консультация</t>
  </si>
  <si>
    <t>Общая консультация по вопросу применения кормов, кормовых добавок, витаминных и лекарственных препаратов для ветеринарного применения</t>
  </si>
  <si>
    <t xml:space="preserve">Консультация по результатам диагностических и лабораторных исследований (УЗИ диагностика, рентген и т.д.) </t>
  </si>
  <si>
    <t>Консультация владельца животного по результатам предоставленных документов (амбулаторная карта, выписка из истории болезни, результаты диагностических и лабораторных исследований без осмотра животного)</t>
  </si>
  <si>
    <t>Общая консультация по вопросам организации и проведения ветеринарно-санитарной экспертизы товаров подконтрольных ветеринарной службе</t>
  </si>
  <si>
    <t>Консультация по вопросу оформления ветеринарных сопроводительных документов на товары подконтрольные государственной ветеринарной службе</t>
  </si>
  <si>
    <t>Общая консультация по вопросам утилизации или уничтожении трупа животного, мертворожденного, абортированного плода и других биологических отходов</t>
  </si>
  <si>
    <t>1,5 час</t>
  </si>
  <si>
    <t>Общая консультация по работе с ветеринарными информационными системами (ГИС Меркурий, Цербер и др.)</t>
  </si>
  <si>
    <t>30 мин</t>
  </si>
  <si>
    <t>Оценка эпизоотического и ветеринарно-санитарного статуса объекта при вывозе продукции за пределы района (в т.ч. анализ соблюдения требований регионализации)</t>
  </si>
  <si>
    <t>1 наименование продукции</t>
  </si>
  <si>
    <t>Оценка эпизоотического статуса объекта при вывозе живых животных и птиц  за пределы района (в т.ч. анализ соблюдения требований регионализации)</t>
  </si>
  <si>
    <t>Оценка эпизоотического и ветеринарно-санитарного статуса объекта при перевозке продукции, живых животных и птиц в пределах района</t>
  </si>
  <si>
    <t>1 наименование продукции или партия животных</t>
  </si>
  <si>
    <t>РАЗДЕЛ 6.</t>
  </si>
  <si>
    <t>ИЗГОТОВЛЕНИЕ ВЕТЕРИНАРНЫХ ДОКУМЕНТОВ</t>
  </si>
  <si>
    <t>Ветеринарный паспорт (животного, подворья)*</t>
  </si>
  <si>
    <t>1 документ</t>
  </si>
  <si>
    <t>Оформление паспорта пасеки</t>
  </si>
  <si>
    <t xml:space="preserve">Справка об эпизоотическом благополучии местности (объекта) </t>
  </si>
  <si>
    <t>Справка о проведения противоэпизоотических мероприятий (выдается только на мероприятия, проведенные в учреждении государственной ветеринарной службы)</t>
  </si>
  <si>
    <t>Справка о состоянии здоровья животного</t>
  </si>
  <si>
    <t>Заключение об утилизации или уничтожении трупа животного, мертворожденного, абортированного плода и других биологических отходов</t>
  </si>
  <si>
    <t>1 документ, 1 партия</t>
  </si>
  <si>
    <t>Заключение о возможности использования или уничтожения товаров подконтрольных государственной ветеринарной службе</t>
  </si>
  <si>
    <t>Акт об утилизации биологических отходов в ГИС Ветис</t>
  </si>
  <si>
    <t>Заключение лаборатории ветеринарно-санитарной экспертизы  в ГИС Ветис</t>
  </si>
  <si>
    <t>Изготовление ветеринарных сопроводительных документов на защищенном бланке*</t>
  </si>
  <si>
    <t>Справки ветеринарные не поименованные, прочие</t>
  </si>
  <si>
    <t>СОГЛАСОВАНО:</t>
  </si>
  <si>
    <t>Приложение к договору__________________</t>
  </si>
  <si>
    <t>Руководитель предприятия</t>
  </si>
  <si>
    <t xml:space="preserve">Начальник ГБУ НСО </t>
  </si>
  <si>
    <t>______________________________</t>
  </si>
  <si>
    <t>«01»января 2024г.</t>
  </si>
  <si>
    <t>ВЫПИСКА ИЗ ПРЕЙСКУРАНТА
цен на платные ветеринарные услуги ГБУ НСО «Управления ветеринарии
Черепановского района НСО»</t>
  </si>
  <si>
    <t>Манипуляция по установке идентификационного чипа (без стоимости чипа)</t>
  </si>
  <si>
    <t>Постановка ушной бирки КРС (без стоимости бирки)</t>
  </si>
  <si>
    <t>Постановка ушной бирки МРС (без стоимости бирки)</t>
  </si>
  <si>
    <t>Цена услуги без НДС</t>
  </si>
  <si>
    <t>7. Профилактическая вакцинация сельскохозяйственных животных</t>
  </si>
  <si>
    <t>Вакцинация свиней против рожи *</t>
  </si>
  <si>
    <t>8. Специальные и лабораторные исследования</t>
  </si>
  <si>
    <t>Цистоцентез (прокол мочевого пузыря)</t>
  </si>
  <si>
    <t xml:space="preserve">   9. Удаление инородных тел</t>
  </si>
  <si>
    <t xml:space="preserve">  10.Гигиенические процедуры</t>
  </si>
  <si>
    <t>13.Хирургическое лечение новообразований</t>
  </si>
  <si>
    <t>15.Акушерство, гинекология, андрология, урология</t>
  </si>
  <si>
    <t>16.Лечение ран</t>
  </si>
  <si>
    <t xml:space="preserve">                                                                       19. Эвтаназия</t>
  </si>
  <si>
    <t>20. Вскрытие животных и судебная ветеринарная экспертиза</t>
  </si>
  <si>
    <t>1 голова, 1 партия (птица, мелкие жив-е)</t>
  </si>
  <si>
    <t>1 выезд</t>
  </si>
  <si>
    <t>Оценка состояния цирковых и зоопарковых животных с целью оформления ВСД с выездом на транспорте учреждения</t>
  </si>
  <si>
    <t>«01» января 2025г.</t>
  </si>
  <si>
    <t>Цена услуги без НДС, руб.</t>
  </si>
  <si>
    <t xml:space="preserve">Руководитель предприятия                 </t>
  </si>
  <si>
    <t>УТВЕРЖДАЮ</t>
  </si>
  <si>
    <t>________________________</t>
  </si>
</sst>
</file>

<file path=xl/styles.xml><?xml version="1.0" encoding="utf-8"?>
<styleSheet xmlns="http://schemas.openxmlformats.org/spreadsheetml/2006/main">
  <numFmts count="1">
    <numFmt numFmtId="164" formatCode="0.00000"/>
  </numFmts>
  <fonts count="8">
    <font>
      <sz val="11"/>
      <color rgb="FF000000"/>
      <name val="Calibri"/>
      <charset val="1"/>
    </font>
    <font>
      <sz val="10"/>
      <color rgb="FF000000"/>
      <name val="Times New Roman"/>
      <charset val="1"/>
    </font>
    <font>
      <b/>
      <sz val="10"/>
      <color rgb="FF000000"/>
      <name val="Times New Roman"/>
      <charset val="1"/>
    </font>
    <font>
      <b/>
      <sz val="10"/>
      <name val="Times New Roman"/>
      <charset val="1"/>
    </font>
    <font>
      <sz val="11"/>
      <color rgb="FF000000"/>
      <name val="Times New Roman"/>
      <charset val="1"/>
    </font>
    <font>
      <b/>
      <sz val="11"/>
      <color rgb="FF000000"/>
      <name val="Arial"/>
      <family val="2"/>
      <charset val="204"/>
    </font>
    <font>
      <sz val="10"/>
      <color rgb="FF000000"/>
      <name val="Times New Roman"/>
      <family val="1"/>
      <charset val="204"/>
    </font>
    <font>
      <sz val="9"/>
      <color rgb="FF000000"/>
      <name val="Times New Roman"/>
      <family val="1"/>
      <charset val="204"/>
    </font>
  </fonts>
  <fills count="6">
    <fill>
      <patternFill patternType="none"/>
    </fill>
    <fill>
      <patternFill patternType="gray125"/>
    </fill>
    <fill>
      <patternFill patternType="solid">
        <fgColor rgb="FFFFFFFF"/>
        <bgColor rgb="FFFFFFCC"/>
      </patternFill>
    </fill>
    <fill>
      <patternFill patternType="solid">
        <fgColor rgb="FFFFFF00"/>
        <bgColor rgb="FFFFFF00"/>
      </patternFill>
    </fill>
    <fill>
      <patternFill patternType="solid">
        <fgColor theme="0"/>
        <bgColor rgb="FFFFFFCC"/>
      </patternFill>
    </fill>
    <fill>
      <patternFill patternType="solid">
        <fgColor theme="0"/>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auto="1"/>
      </left>
      <right style="thin">
        <color auto="1"/>
      </right>
      <top/>
      <bottom/>
      <diagonal/>
    </border>
    <border>
      <left style="thin">
        <color auto="1"/>
      </left>
      <right/>
      <top/>
      <bottom/>
      <diagonal/>
    </border>
    <border>
      <left style="thin">
        <color auto="1"/>
      </left>
      <right/>
      <top style="thin">
        <color auto="1"/>
      </top>
      <bottom style="thin">
        <color auto="1"/>
      </bottom>
      <diagonal/>
    </border>
    <border>
      <left style="thin">
        <color auto="1"/>
      </left>
      <right/>
      <top style="thin">
        <color auto="1"/>
      </top>
      <bottom/>
      <diagonal/>
    </border>
    <border>
      <left/>
      <right style="thin">
        <color auto="1"/>
      </right>
      <top style="thin">
        <color auto="1"/>
      </top>
      <bottom style="thin">
        <color auto="1"/>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right/>
      <top/>
      <bottom style="thin">
        <color auto="1"/>
      </bottom>
      <diagonal/>
    </border>
  </borders>
  <cellStyleXfs count="1">
    <xf numFmtId="0" fontId="0" fillId="0" borderId="0"/>
  </cellStyleXfs>
  <cellXfs count="126">
    <xf numFmtId="0" fontId="0" fillId="0" borderId="0" xfId="0"/>
    <xf numFmtId="0" fontId="1" fillId="0" borderId="1" xfId="0" applyFont="1" applyBorder="1"/>
    <xf numFmtId="0" fontId="1" fillId="0" borderId="0" xfId="0" applyFont="1"/>
    <xf numFmtId="0" fontId="1" fillId="0" borderId="0" xfId="0" applyFont="1" applyAlignment="1">
      <alignment horizontal="center"/>
    </xf>
    <xf numFmtId="0" fontId="2" fillId="2" borderId="1" xfId="0" applyFont="1" applyFill="1" applyBorder="1" applyAlignment="1">
      <alignment horizontal="center" vertical="center" wrapText="1"/>
    </xf>
    <xf numFmtId="0" fontId="0" fillId="0" borderId="1" xfId="0" applyBorder="1"/>
    <xf numFmtId="0" fontId="1" fillId="2" borderId="1" xfId="0" applyFont="1" applyFill="1" applyBorder="1" applyAlignment="1">
      <alignment vertical="top" wrapText="1"/>
    </xf>
    <xf numFmtId="0" fontId="1" fillId="2" borderId="1" xfId="0" applyFont="1" applyFill="1" applyBorder="1" applyAlignment="1">
      <alignment vertical="center" wrapText="1"/>
    </xf>
    <xf numFmtId="0" fontId="1" fillId="2" borderId="1" xfId="0" applyFont="1" applyFill="1" applyBorder="1" applyAlignment="1">
      <alignment horizontal="center" vertical="center" wrapText="1"/>
    </xf>
    <xf numFmtId="2" fontId="1" fillId="2" borderId="1" xfId="0" applyNumberFormat="1" applyFont="1" applyFill="1" applyBorder="1" applyAlignment="1">
      <alignment vertical="center" wrapText="1"/>
    </xf>
    <xf numFmtId="2" fontId="1" fillId="0" borderId="1" xfId="0" applyNumberFormat="1" applyFont="1" applyBorder="1" applyAlignment="1">
      <alignment horizontal="center" vertical="center"/>
    </xf>
    <xf numFmtId="0" fontId="1" fillId="0" borderId="0" xfId="0" applyFont="1" applyAlignment="1">
      <alignment horizontal="left"/>
    </xf>
    <xf numFmtId="2" fontId="1" fillId="0" borderId="0" xfId="0" applyNumberFormat="1" applyFont="1"/>
    <xf numFmtId="0" fontId="2" fillId="2" borderId="1" xfId="0" applyFont="1" applyFill="1" applyBorder="1" applyAlignment="1">
      <alignment horizontal="left" vertical="center" wrapText="1"/>
    </xf>
    <xf numFmtId="2" fontId="1" fillId="0" borderId="1" xfId="0" applyNumberFormat="1" applyFont="1" applyBorder="1"/>
    <xf numFmtId="0" fontId="1" fillId="2" borderId="1" xfId="0" applyFont="1" applyFill="1" applyBorder="1" applyAlignment="1">
      <alignment horizontal="left" vertical="center" wrapText="1"/>
    </xf>
    <xf numFmtId="2" fontId="1" fillId="0" borderId="1" xfId="0" applyNumberFormat="1" applyFont="1" applyBorder="1" applyAlignment="1">
      <alignment horizontal="left"/>
    </xf>
    <xf numFmtId="2" fontId="1" fillId="2" borderId="1"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5" xfId="0" applyFont="1" applyBorder="1" applyAlignment="1">
      <alignment horizontal="left" vertical="center" wrapText="1"/>
    </xf>
    <xf numFmtId="0" fontId="1" fillId="3" borderId="5" xfId="0" applyFont="1" applyFill="1" applyBorder="1" applyAlignment="1">
      <alignment horizontal="center" vertical="center" wrapText="1"/>
    </xf>
    <xf numFmtId="0" fontId="1" fillId="0" borderId="6" xfId="0" applyFont="1" applyBorder="1" applyAlignment="1">
      <alignment horizontal="center" vertical="center" wrapText="1"/>
    </xf>
    <xf numFmtId="0" fontId="1" fillId="0" borderId="0" xfId="0" applyFont="1" applyAlignment="1">
      <alignment horizontal="justify" vertical="center" wrapText="1"/>
    </xf>
    <xf numFmtId="0" fontId="1" fillId="0" borderId="1" xfId="0" applyFont="1" applyBorder="1" applyAlignment="1">
      <alignment horizontal="center" vertical="center" wrapText="1"/>
    </xf>
    <xf numFmtId="2" fontId="1" fillId="0" borderId="1" xfId="0" applyNumberFormat="1" applyFont="1" applyBorder="1" applyAlignment="1">
      <alignment horizontal="center" vertical="center" wrapText="1"/>
    </xf>
    <xf numFmtId="2" fontId="1" fillId="0" borderId="3" xfId="0" applyNumberFormat="1" applyFont="1" applyBorder="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left" vertical="center" wrapText="1"/>
    </xf>
    <xf numFmtId="0" fontId="1" fillId="3" borderId="0" xfId="0" applyFont="1" applyFill="1" applyAlignment="1">
      <alignment horizontal="center" vertical="center" wrapText="1"/>
    </xf>
    <xf numFmtId="0" fontId="1" fillId="0" borderId="4" xfId="0" applyFont="1" applyBorder="1"/>
    <xf numFmtId="0" fontId="1" fillId="0" borderId="5" xfId="0" applyFont="1" applyBorder="1"/>
    <xf numFmtId="0" fontId="1" fillId="0" borderId="5" xfId="0" applyFont="1" applyBorder="1" applyAlignment="1">
      <alignment horizontal="center"/>
    </xf>
    <xf numFmtId="0" fontId="1" fillId="0" borderId="6" xfId="0" applyFont="1" applyBorder="1"/>
    <xf numFmtId="2" fontId="1" fillId="0" borderId="0" xfId="0" applyNumberFormat="1" applyFont="1" applyAlignment="1">
      <alignment horizontal="center"/>
    </xf>
    <xf numFmtId="2" fontId="2" fillId="2" borderId="1" xfId="0" applyNumberFormat="1" applyFont="1" applyFill="1" applyBorder="1" applyAlignment="1">
      <alignment horizontal="center" vertical="center" wrapText="1"/>
    </xf>
    <xf numFmtId="2" fontId="1" fillId="0" borderId="1" xfId="0" applyNumberFormat="1" applyFont="1" applyBorder="1" applyAlignment="1">
      <alignment horizontal="center"/>
    </xf>
    <xf numFmtId="2" fontId="1" fillId="2" borderId="7" xfId="0" applyNumberFormat="1" applyFont="1" applyFill="1" applyBorder="1" applyAlignment="1">
      <alignment vertical="center" wrapText="1"/>
    </xf>
    <xf numFmtId="0" fontId="1" fillId="0" borderId="1" xfId="0" applyFont="1" applyBorder="1" applyAlignment="1">
      <alignment horizontal="center" vertical="center"/>
    </xf>
    <xf numFmtId="0" fontId="1" fillId="0" borderId="1" xfId="0" applyFont="1" applyBorder="1" applyAlignment="1">
      <alignment vertical="center"/>
    </xf>
    <xf numFmtId="0" fontId="1" fillId="2" borderId="2" xfId="0" applyFont="1" applyFill="1" applyBorder="1" applyAlignment="1">
      <alignment horizontal="center" vertical="center" wrapText="1"/>
    </xf>
    <xf numFmtId="0" fontId="1" fillId="2" borderId="2" xfId="0" applyFont="1" applyFill="1" applyBorder="1" applyAlignment="1">
      <alignment vertical="center" wrapText="1"/>
    </xf>
    <xf numFmtId="0" fontId="1" fillId="0" borderId="1" xfId="0" applyFont="1" applyBorder="1" applyAlignment="1">
      <alignment horizontal="left" vertical="center" wrapText="1" indent="2"/>
    </xf>
    <xf numFmtId="0" fontId="1" fillId="0" borderId="1" xfId="0" applyFont="1" applyBorder="1" applyAlignment="1">
      <alignment vertical="center" wrapText="1"/>
    </xf>
    <xf numFmtId="0" fontId="1" fillId="0" borderId="1" xfId="0" applyFont="1" applyBorder="1" applyAlignment="1">
      <alignment horizontal="left" vertical="center" wrapText="1"/>
    </xf>
    <xf numFmtId="2" fontId="1" fillId="0" borderId="7" xfId="0" applyNumberFormat="1" applyFont="1" applyBorder="1" applyAlignment="1">
      <alignment vertical="center" wrapText="1"/>
    </xf>
    <xf numFmtId="2" fontId="1" fillId="2" borderId="1" xfId="0" applyNumberFormat="1" applyFont="1" applyFill="1" applyBorder="1" applyAlignment="1">
      <alignment horizontal="center" vertical="center"/>
    </xf>
    <xf numFmtId="0" fontId="2" fillId="2" borderId="7" xfId="0" applyFont="1" applyFill="1" applyBorder="1" applyAlignment="1">
      <alignment horizontal="center" vertical="center" wrapText="1"/>
    </xf>
    <xf numFmtId="0" fontId="4" fillId="0" borderId="0" xfId="0" applyFont="1"/>
    <xf numFmtId="0" fontId="1" fillId="0" borderId="2" xfId="0" applyFont="1" applyBorder="1"/>
    <xf numFmtId="2" fontId="1" fillId="0" borderId="1" xfId="0" applyNumberFormat="1" applyFont="1" applyBorder="1" applyAlignment="1">
      <alignment horizontal="right" vertical="center"/>
    </xf>
    <xf numFmtId="0" fontId="1" fillId="0" borderId="0" xfId="0" applyFont="1" applyBorder="1"/>
    <xf numFmtId="0" fontId="1" fillId="0" borderId="0" xfId="0" applyFont="1" applyBorder="1" applyAlignment="1">
      <alignment horizontal="center"/>
    </xf>
    <xf numFmtId="0" fontId="0" fillId="0" borderId="0" xfId="0" applyBorder="1"/>
    <xf numFmtId="2" fontId="1" fillId="0" borderId="0" xfId="0" applyNumberFormat="1" applyFont="1" applyBorder="1" applyAlignment="1">
      <alignment horizontal="center" vertical="center" wrapText="1"/>
    </xf>
    <xf numFmtId="0" fontId="1" fillId="0" borderId="0" xfId="0" applyFont="1" applyBorder="1" applyAlignment="1">
      <alignment horizontal="center" vertical="center" wrapText="1"/>
    </xf>
    <xf numFmtId="0" fontId="1" fillId="0" borderId="0" xfId="0" applyFont="1" applyBorder="1" applyAlignment="1">
      <alignment horizontal="justify" vertical="center" wrapText="1"/>
    </xf>
    <xf numFmtId="2" fontId="1" fillId="0" borderId="11" xfId="0" applyNumberFormat="1" applyFont="1" applyBorder="1" applyAlignment="1">
      <alignment horizontal="center" vertical="center" wrapText="1"/>
    </xf>
    <xf numFmtId="2" fontId="1" fillId="0" borderId="1" xfId="0" applyNumberFormat="1" applyFont="1" applyBorder="1" applyAlignment="1">
      <alignment vertical="center" wrapText="1"/>
    </xf>
    <xf numFmtId="0" fontId="1" fillId="4" borderId="1" xfId="0" applyFont="1" applyFill="1" applyBorder="1" applyAlignment="1">
      <alignment vertical="center" wrapText="1"/>
    </xf>
    <xf numFmtId="0" fontId="1" fillId="4" borderId="1" xfId="0" applyFont="1" applyFill="1" applyBorder="1" applyAlignment="1">
      <alignment horizontal="center" vertical="center" wrapText="1"/>
    </xf>
    <xf numFmtId="2" fontId="1" fillId="4" borderId="1" xfId="0" applyNumberFormat="1" applyFont="1" applyFill="1" applyBorder="1" applyAlignment="1">
      <alignment vertical="center" wrapText="1"/>
    </xf>
    <xf numFmtId="0" fontId="0" fillId="0" borderId="1" xfId="0" applyBorder="1" applyAlignment="1">
      <alignment wrapText="1"/>
    </xf>
    <xf numFmtId="2" fontId="1" fillId="5" borderId="1" xfId="0" applyNumberFormat="1" applyFont="1" applyFill="1" applyBorder="1" applyAlignment="1">
      <alignment horizontal="center" vertical="center" wrapText="1"/>
    </xf>
    <xf numFmtId="0" fontId="1" fillId="2" borderId="1" xfId="0" applyFont="1" applyFill="1" applyBorder="1" applyAlignment="1">
      <alignment vertical="center" wrapText="1"/>
    </xf>
    <xf numFmtId="0" fontId="2"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2" fontId="1" fillId="2" borderId="1" xfId="0" applyNumberFormat="1" applyFont="1" applyFill="1" applyBorder="1" applyAlignment="1">
      <alignment vertical="center" wrapText="1"/>
    </xf>
    <xf numFmtId="0" fontId="1" fillId="0" borderId="0" xfId="0" applyFont="1" applyBorder="1" applyAlignment="1">
      <alignment horizontal="right"/>
    </xf>
    <xf numFmtId="0" fontId="5" fillId="0" borderId="0" xfId="0" applyFont="1"/>
    <xf numFmtId="0" fontId="4" fillId="0" borderId="0" xfId="0" applyFont="1" applyBorder="1" applyAlignment="1"/>
    <xf numFmtId="0" fontId="1" fillId="0" borderId="0" xfId="0" applyFont="1" applyBorder="1" applyAlignment="1"/>
    <xf numFmtId="0" fontId="1" fillId="0" borderId="0" xfId="0" applyFont="1" applyBorder="1" applyAlignment="1">
      <alignment horizontal="right"/>
    </xf>
    <xf numFmtId="0" fontId="2" fillId="2" borderId="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1" fillId="2" borderId="3" xfId="0" applyFont="1" applyFill="1" applyBorder="1" applyAlignment="1">
      <alignment vertical="center" wrapText="1"/>
    </xf>
    <xf numFmtId="0" fontId="1" fillId="2" borderId="2" xfId="0" applyFont="1" applyFill="1" applyBorder="1" applyAlignment="1">
      <alignment vertical="center" wrapText="1"/>
    </xf>
    <xf numFmtId="2" fontId="1" fillId="2" borderId="3" xfId="0" applyNumberFormat="1" applyFont="1" applyFill="1" applyBorder="1" applyAlignment="1">
      <alignment vertical="center" wrapText="1"/>
    </xf>
    <xf numFmtId="2" fontId="1" fillId="2" borderId="2" xfId="0" applyNumberFormat="1" applyFont="1" applyFill="1" applyBorder="1" applyAlignment="1">
      <alignment vertical="center" wrapText="1"/>
    </xf>
    <xf numFmtId="0" fontId="1" fillId="2" borderId="3"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10" xfId="0" applyFont="1" applyFill="1" applyBorder="1" applyAlignment="1">
      <alignment horizontal="left" vertical="center" wrapText="1"/>
    </xf>
    <xf numFmtId="2" fontId="1" fillId="0" borderId="3" xfId="0" applyNumberFormat="1" applyFont="1" applyBorder="1" applyAlignment="1">
      <alignment horizontal="center" vertical="center" wrapText="1"/>
    </xf>
    <xf numFmtId="2" fontId="1" fillId="0" borderId="2" xfId="0" applyNumberFormat="1" applyFont="1" applyBorder="1" applyAlignment="1">
      <alignment horizontal="center" vertical="center" wrapText="1"/>
    </xf>
    <xf numFmtId="0" fontId="3" fillId="2" borderId="7"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1" xfId="0"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horizontal="left" vertical="center" wrapText="1"/>
    </xf>
    <xf numFmtId="0" fontId="1" fillId="2" borderId="1" xfId="0" applyFont="1" applyFill="1" applyBorder="1" applyAlignment="1">
      <alignment horizontal="center" vertical="center" wrapText="1"/>
    </xf>
    <xf numFmtId="2" fontId="1" fillId="2" borderId="1" xfId="0" applyNumberFormat="1" applyFont="1" applyFill="1" applyBorder="1" applyAlignment="1">
      <alignment horizontal="center" vertical="center" wrapText="1"/>
    </xf>
    <xf numFmtId="1" fontId="1" fillId="2" borderId="1" xfId="0" applyNumberFormat="1"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1" fillId="2" borderId="1" xfId="0" applyFont="1" applyFill="1" applyBorder="1" applyAlignment="1">
      <alignment horizontal="right" vertical="center" wrapText="1"/>
    </xf>
    <xf numFmtId="2" fontId="1" fillId="2" borderId="1" xfId="0" applyNumberFormat="1" applyFont="1" applyFill="1" applyBorder="1" applyAlignment="1">
      <alignment horizontal="left" vertical="center" wrapText="1"/>
    </xf>
    <xf numFmtId="0" fontId="1" fillId="2" borderId="7" xfId="0" applyFont="1" applyFill="1" applyBorder="1" applyAlignment="1">
      <alignment horizontal="center" vertical="center" wrapText="1"/>
    </xf>
    <xf numFmtId="0" fontId="2" fillId="2" borderId="7" xfId="0" applyFont="1" applyFill="1" applyBorder="1" applyAlignment="1">
      <alignment horizontal="center" vertical="center"/>
    </xf>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left" vertical="center" wrapText="1" indent="2"/>
    </xf>
    <xf numFmtId="0" fontId="4" fillId="0" borderId="0" xfId="0" applyFont="1" applyBorder="1" applyAlignment="1">
      <alignment horizontal="left"/>
    </xf>
    <xf numFmtId="0" fontId="1" fillId="0" borderId="2" xfId="0" applyFont="1" applyBorder="1" applyAlignment="1">
      <alignment horizontal="center" wrapText="1"/>
    </xf>
    <xf numFmtId="0" fontId="2" fillId="2" borderId="9" xfId="0" applyFont="1" applyFill="1" applyBorder="1" applyAlignment="1">
      <alignment horizontal="center" vertical="center"/>
    </xf>
    <xf numFmtId="2" fontId="1" fillId="2" borderId="1" xfId="0" applyNumberFormat="1" applyFont="1" applyFill="1" applyBorder="1" applyAlignment="1">
      <alignment vertical="center" wrapText="1"/>
    </xf>
    <xf numFmtId="0" fontId="3"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1" fillId="0" borderId="15" xfId="0" applyFont="1" applyBorder="1" applyAlignment="1">
      <alignment horizontal="center" wrapText="1"/>
    </xf>
    <xf numFmtId="0" fontId="1" fillId="0" borderId="13" xfId="0" applyFont="1" applyBorder="1" applyAlignment="1">
      <alignment horizontal="center" wrapText="1"/>
    </xf>
    <xf numFmtId="0" fontId="7" fillId="2" borderId="1" xfId="0" applyFont="1" applyFill="1" applyBorder="1" applyAlignment="1">
      <alignment horizontal="center" vertical="center"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absolute">
    <xdr:from>
      <xdr:col>22</xdr:col>
      <xdr:colOff>60180</xdr:colOff>
      <xdr:row>169</xdr:row>
      <xdr:rowOff>57165</xdr:rowOff>
    </xdr:from>
    <xdr:to>
      <xdr:col>22</xdr:col>
      <xdr:colOff>60180</xdr:colOff>
      <xdr:row>169</xdr:row>
      <xdr:rowOff>57165</xdr:rowOff>
    </xdr:to>
    <xdr:sp macro="" textlink="">
      <xdr:nvSpPr>
        <xdr:cNvPr id="2" name="Полилиния 1"/>
        <xdr:cNvSpPr/>
      </xdr:nvSpPr>
      <xdr:spPr>
        <a:xfrm>
          <a:off x="10225440" y="32537520"/>
          <a:ext cx="0" cy="0"/>
        </a:xfrm>
        <a:custGeom>
          <a:avLst/>
          <a:gdLst/>
          <a:ahLst/>
          <a:cxnLst/>
          <a:rect l="0" t="0" r="r" b="b"/>
          <a:pathLst>
            <a:path fill="none">
              <a:moveTo>
                <a:pt x="0" y="0"/>
              </a:moveTo>
              <a:lnTo>
                <a:pt x="0" y="0"/>
              </a:lnTo>
            </a:path>
          </a:pathLst>
        </a:custGeom>
        <a:ln>
          <a:solidFill>
            <a:srgbClr val="365C89"/>
          </a:solidFill>
          <a:round/>
        </a:ln>
      </xdr:spPr>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dimension ref="A1:AMJ318"/>
  <sheetViews>
    <sheetView topLeftCell="A259" zoomScaleNormal="100" workbookViewId="0">
      <selection activeCell="M267" sqref="M267"/>
    </sheetView>
  </sheetViews>
  <sheetFormatPr defaultColWidth="9.109375" defaultRowHeight="14.4"/>
  <cols>
    <col min="1" max="1" width="4.44140625" style="52" customWidth="1"/>
    <col min="2" max="2" width="63.33203125" style="52" customWidth="1"/>
    <col min="3" max="3" width="10.44140625" style="53" customWidth="1"/>
    <col min="4" max="4" width="9.44140625" style="52" hidden="1" customWidth="1"/>
    <col min="5" max="6" width="9.88671875" style="52" hidden="1" customWidth="1"/>
    <col min="7" max="7" width="9.44140625" style="52" hidden="1" customWidth="1"/>
    <col min="8" max="8" width="12.44140625" style="53" customWidth="1"/>
    <col min="9" max="9" width="27.109375" style="52" hidden="1" customWidth="1"/>
    <col min="10" max="1024" width="9.109375" style="52"/>
    <col min="1025" max="16384" width="9.109375" style="54"/>
  </cols>
  <sheetData>
    <row r="1" spans="1:12">
      <c r="B1" s="53"/>
      <c r="C1" s="52"/>
      <c r="G1" s="53"/>
      <c r="H1" s="52"/>
    </row>
    <row r="2" spans="1:12">
      <c r="B2" s="53"/>
      <c r="C2" s="52"/>
      <c r="D2" s="73" t="s">
        <v>0</v>
      </c>
      <c r="E2" s="73"/>
      <c r="F2" s="73"/>
      <c r="G2" s="73"/>
      <c r="H2" s="73"/>
    </row>
    <row r="3" spans="1:12">
      <c r="B3" s="73" t="s">
        <v>1</v>
      </c>
      <c r="C3" s="73"/>
      <c r="D3" s="73"/>
      <c r="E3" s="73"/>
      <c r="F3" s="73"/>
      <c r="G3" s="73"/>
      <c r="H3" s="73"/>
    </row>
    <row r="4" spans="1:12">
      <c r="B4" s="73" t="s">
        <v>2</v>
      </c>
      <c r="C4" s="73"/>
      <c r="D4" s="73"/>
      <c r="E4" s="73"/>
      <c r="F4" s="73"/>
      <c r="G4" s="73"/>
      <c r="H4" s="73"/>
    </row>
    <row r="5" spans="1:12">
      <c r="B5" s="73" t="s">
        <v>3</v>
      </c>
      <c r="C5" s="73"/>
      <c r="D5" s="73"/>
      <c r="E5" s="73"/>
      <c r="F5" s="73"/>
      <c r="G5" s="73"/>
      <c r="H5" s="73"/>
    </row>
    <row r="6" spans="1:12">
      <c r="B6" s="53"/>
      <c r="C6" s="52"/>
      <c r="E6" s="73" t="s">
        <v>582</v>
      </c>
      <c r="F6" s="73"/>
      <c r="G6" s="73"/>
      <c r="H6" s="73"/>
    </row>
    <row r="7" spans="1:12" s="52" customFormat="1" ht="13.2">
      <c r="B7" s="53"/>
      <c r="G7" s="53"/>
    </row>
    <row r="8" spans="1:12" ht="14.25" customHeight="1">
      <c r="A8" s="80" t="s">
        <v>4</v>
      </c>
      <c r="B8" s="81"/>
      <c r="C8" s="74" t="s">
        <v>5</v>
      </c>
      <c r="D8" s="4"/>
      <c r="E8" s="74" t="s">
        <v>6</v>
      </c>
      <c r="F8" s="74" t="s">
        <v>7</v>
      </c>
      <c r="G8" s="74" t="s">
        <v>8</v>
      </c>
      <c r="H8" s="74" t="s">
        <v>583</v>
      </c>
      <c r="I8" s="63"/>
    </row>
    <row r="9" spans="1:12">
      <c r="A9" s="82"/>
      <c r="B9" s="83"/>
      <c r="C9" s="75"/>
      <c r="D9" s="4"/>
      <c r="E9" s="75"/>
      <c r="F9" s="75"/>
      <c r="G9" s="75"/>
      <c r="H9" s="75"/>
      <c r="I9" s="63"/>
    </row>
    <row r="10" spans="1:12" ht="10.199999999999999" customHeight="1">
      <c r="A10" s="84"/>
      <c r="B10" s="85"/>
      <c r="C10" s="76"/>
      <c r="D10" s="6"/>
      <c r="E10" s="76"/>
      <c r="F10" s="76"/>
      <c r="G10" s="76"/>
      <c r="H10" s="76"/>
      <c r="I10" s="63"/>
    </row>
    <row r="11" spans="1:12" ht="16.2" customHeight="1">
      <c r="A11" s="77" t="s">
        <v>10</v>
      </c>
      <c r="B11" s="78"/>
      <c r="C11" s="78"/>
      <c r="D11" s="78"/>
      <c r="E11" s="78"/>
      <c r="F11" s="78"/>
      <c r="G11" s="78"/>
      <c r="H11" s="78"/>
      <c r="I11" s="79"/>
    </row>
    <row r="12" spans="1:12" ht="16.2" customHeight="1">
      <c r="A12" s="77" t="s">
        <v>11</v>
      </c>
      <c r="B12" s="78"/>
      <c r="C12" s="78"/>
      <c r="D12" s="78"/>
      <c r="E12" s="78"/>
      <c r="F12" s="78"/>
      <c r="G12" s="78"/>
      <c r="H12" s="78"/>
      <c r="I12" s="79"/>
    </row>
    <row r="13" spans="1:12" ht="16.2" customHeight="1">
      <c r="A13" s="77" t="s">
        <v>12</v>
      </c>
      <c r="B13" s="78"/>
      <c r="C13" s="78"/>
      <c r="D13" s="78"/>
      <c r="E13" s="78"/>
      <c r="F13" s="78"/>
      <c r="G13" s="78"/>
      <c r="H13" s="78"/>
      <c r="I13" s="79"/>
    </row>
    <row r="14" spans="1:12" ht="30.6" customHeight="1">
      <c r="A14" s="7"/>
      <c r="B14" s="7" t="s">
        <v>13</v>
      </c>
      <c r="C14" s="8" t="s">
        <v>14</v>
      </c>
      <c r="D14" s="7">
        <v>518.4</v>
      </c>
      <c r="E14" s="9">
        <v>604.20000000000005</v>
      </c>
      <c r="F14" s="9">
        <f>E14*0.2</f>
        <v>120.84000000000002</v>
      </c>
      <c r="G14" s="9">
        <f>E14+F14</f>
        <v>725.04000000000008</v>
      </c>
      <c r="H14" s="26">
        <v>1000</v>
      </c>
      <c r="I14" s="63"/>
    </row>
    <row r="15" spans="1:12" ht="30" customHeight="1">
      <c r="A15" s="7"/>
      <c r="B15" s="7" t="s">
        <v>15</v>
      </c>
      <c r="C15" s="8" t="s">
        <v>14</v>
      </c>
      <c r="D15" s="7">
        <v>324</v>
      </c>
      <c r="E15" s="9">
        <v>375</v>
      </c>
      <c r="F15" s="9">
        <f>E15*0.2</f>
        <v>75</v>
      </c>
      <c r="G15" s="9">
        <f>E15+F15</f>
        <v>450</v>
      </c>
      <c r="H15" s="26">
        <v>500</v>
      </c>
      <c r="I15" s="63"/>
    </row>
    <row r="16" spans="1:12" ht="28.5" customHeight="1">
      <c r="A16" s="7"/>
      <c r="B16" s="7" t="s">
        <v>16</v>
      </c>
      <c r="C16" s="8" t="s">
        <v>14</v>
      </c>
      <c r="D16" s="7">
        <v>151.19999999999999</v>
      </c>
      <c r="E16" s="9">
        <v>175</v>
      </c>
      <c r="F16" s="9">
        <f>E16*0.2</f>
        <v>35</v>
      </c>
      <c r="G16" s="9">
        <f>E16+F16</f>
        <v>210</v>
      </c>
      <c r="H16" s="26">
        <v>300</v>
      </c>
      <c r="I16" s="63"/>
      <c r="L16" s="70"/>
    </row>
    <row r="17" spans="1:9" ht="39" customHeight="1">
      <c r="A17" s="7"/>
      <c r="B17" s="7" t="s">
        <v>17</v>
      </c>
      <c r="C17" s="8" t="s">
        <v>14</v>
      </c>
      <c r="D17" s="7"/>
      <c r="E17" s="9"/>
      <c r="F17" s="9"/>
      <c r="G17" s="9"/>
      <c r="H17" s="26">
        <v>300</v>
      </c>
      <c r="I17" s="63"/>
    </row>
    <row r="18" spans="1:9" ht="16.2" customHeight="1">
      <c r="A18" s="7"/>
      <c r="B18" s="7" t="s">
        <v>18</v>
      </c>
      <c r="C18" s="8" t="s">
        <v>14</v>
      </c>
      <c r="D18" s="7">
        <v>691.2</v>
      </c>
      <c r="E18" s="9">
        <v>800</v>
      </c>
      <c r="F18" s="9">
        <f>E18*0.2</f>
        <v>160</v>
      </c>
      <c r="G18" s="9">
        <f>E18+F18</f>
        <v>960</v>
      </c>
      <c r="H18" s="26">
        <v>1100</v>
      </c>
      <c r="I18" s="63"/>
    </row>
    <row r="19" spans="1:9" ht="16.2" customHeight="1">
      <c r="A19" s="77" t="s">
        <v>19</v>
      </c>
      <c r="B19" s="78"/>
      <c r="C19" s="78"/>
      <c r="D19" s="78"/>
      <c r="E19" s="78"/>
      <c r="F19" s="78"/>
      <c r="G19" s="78"/>
      <c r="H19" s="78"/>
      <c r="I19" s="79"/>
    </row>
    <row r="20" spans="1:9" ht="16.2" customHeight="1">
      <c r="A20" s="7"/>
      <c r="B20" s="7" t="s">
        <v>20</v>
      </c>
      <c r="C20" s="8" t="s">
        <v>21</v>
      </c>
      <c r="D20" s="9">
        <v>172.8</v>
      </c>
      <c r="E20" s="9">
        <v>201.75</v>
      </c>
      <c r="F20" s="9">
        <f>E20*0.2</f>
        <v>40.35</v>
      </c>
      <c r="G20" s="9">
        <f>E20+F20</f>
        <v>242.1</v>
      </c>
      <c r="H20" s="26">
        <v>300</v>
      </c>
      <c r="I20" s="63"/>
    </row>
    <row r="21" spans="1:9" ht="16.2" customHeight="1">
      <c r="A21" s="7"/>
      <c r="B21" s="7" t="s">
        <v>22</v>
      </c>
      <c r="C21" s="8" t="s">
        <v>21</v>
      </c>
      <c r="D21" s="9">
        <v>86.4</v>
      </c>
      <c r="E21" s="9">
        <v>108.4</v>
      </c>
      <c r="F21" s="9">
        <f>E21*0.2</f>
        <v>21.680000000000003</v>
      </c>
      <c r="G21" s="9">
        <f>E21+F21</f>
        <v>130.08000000000001</v>
      </c>
      <c r="H21" s="26">
        <v>250</v>
      </c>
      <c r="I21" s="63"/>
    </row>
    <row r="22" spans="1:9" ht="16.2" customHeight="1">
      <c r="A22" s="86"/>
      <c r="B22" s="86" t="s">
        <v>23</v>
      </c>
      <c r="C22" s="90" t="s">
        <v>579</v>
      </c>
      <c r="D22" s="88">
        <v>51.84</v>
      </c>
      <c r="E22" s="9">
        <v>60.47</v>
      </c>
      <c r="F22" s="88">
        <f>E22*0.2</f>
        <v>12.094000000000001</v>
      </c>
      <c r="G22" s="88">
        <f>E22+F22</f>
        <v>72.563999999999993</v>
      </c>
      <c r="H22" s="93">
        <v>100</v>
      </c>
      <c r="I22" s="63"/>
    </row>
    <row r="23" spans="1:9" ht="12.6" customHeight="1">
      <c r="A23" s="87"/>
      <c r="B23" s="87"/>
      <c r="C23" s="91"/>
      <c r="D23" s="89"/>
      <c r="E23" s="9">
        <f>D23*1.08</f>
        <v>0</v>
      </c>
      <c r="F23" s="89"/>
      <c r="G23" s="89"/>
      <c r="H23" s="94"/>
      <c r="I23" s="63"/>
    </row>
    <row r="24" spans="1:9" ht="16.2" customHeight="1">
      <c r="A24" s="7"/>
      <c r="B24" s="7" t="s">
        <v>26</v>
      </c>
      <c r="C24" s="8" t="s">
        <v>21</v>
      </c>
      <c r="D24" s="9">
        <v>103.68</v>
      </c>
      <c r="E24" s="9">
        <v>120.93</v>
      </c>
      <c r="F24" s="9">
        <f>E24*0.2</f>
        <v>24.186000000000003</v>
      </c>
      <c r="G24" s="9">
        <f>E24+F24</f>
        <v>145.11600000000001</v>
      </c>
      <c r="H24" s="26">
        <v>200</v>
      </c>
      <c r="I24" s="63"/>
    </row>
    <row r="25" spans="1:9" ht="16.2" customHeight="1">
      <c r="A25" s="7"/>
      <c r="B25" s="7" t="s">
        <v>27</v>
      </c>
      <c r="C25" s="8" t="s">
        <v>28</v>
      </c>
      <c r="D25" s="9"/>
      <c r="E25" s="9"/>
      <c r="F25" s="9"/>
      <c r="G25" s="9"/>
      <c r="H25" s="26">
        <v>500</v>
      </c>
      <c r="I25" s="63"/>
    </row>
    <row r="26" spans="1:9" ht="16.2" customHeight="1">
      <c r="A26" s="7"/>
      <c r="B26" s="7" t="s">
        <v>29</v>
      </c>
      <c r="C26" s="8" t="s">
        <v>21</v>
      </c>
      <c r="D26" s="9">
        <v>129.6</v>
      </c>
      <c r="E26" s="9">
        <v>120.93</v>
      </c>
      <c r="F26" s="9">
        <f>E26*0.2</f>
        <v>24.186000000000003</v>
      </c>
      <c r="G26" s="9">
        <f>E26+F26</f>
        <v>145.11600000000001</v>
      </c>
      <c r="H26" s="26">
        <v>250</v>
      </c>
      <c r="I26" s="63"/>
    </row>
    <row r="27" spans="1:9" ht="16.2" customHeight="1">
      <c r="A27" s="7"/>
      <c r="B27" s="7" t="s">
        <v>30</v>
      </c>
      <c r="C27" s="8" t="s">
        <v>21</v>
      </c>
      <c r="D27" s="9"/>
      <c r="E27" s="9"/>
      <c r="F27" s="9"/>
      <c r="G27" s="9"/>
      <c r="H27" s="26">
        <v>200</v>
      </c>
      <c r="I27" s="63"/>
    </row>
    <row r="28" spans="1:9" ht="16.2" customHeight="1">
      <c r="A28" s="7"/>
      <c r="B28" s="7" t="s">
        <v>581</v>
      </c>
      <c r="C28" s="8" t="s">
        <v>580</v>
      </c>
      <c r="D28" s="9"/>
      <c r="E28" s="9"/>
      <c r="F28" s="9"/>
      <c r="G28" s="9"/>
      <c r="H28" s="26">
        <v>5000</v>
      </c>
      <c r="I28" s="63"/>
    </row>
    <row r="29" spans="1:9" ht="16.2" customHeight="1">
      <c r="A29" s="7"/>
      <c r="B29" s="7" t="s">
        <v>31</v>
      </c>
      <c r="C29" s="8" t="s">
        <v>21</v>
      </c>
      <c r="D29" s="9">
        <v>79.488</v>
      </c>
      <c r="E29" s="9">
        <v>200.3</v>
      </c>
      <c r="F29" s="9">
        <f t="shared" ref="F29:F34" si="0">E29*0.2</f>
        <v>40.06</v>
      </c>
      <c r="G29" s="9">
        <f t="shared" ref="G29:G34" si="1">E29+F29</f>
        <v>240.36</v>
      </c>
      <c r="H29" s="26">
        <v>300</v>
      </c>
      <c r="I29" s="63"/>
    </row>
    <row r="30" spans="1:9" ht="16.2" customHeight="1">
      <c r="A30" s="7"/>
      <c r="B30" s="7" t="s">
        <v>32</v>
      </c>
      <c r="C30" s="8" t="s">
        <v>21</v>
      </c>
      <c r="D30" s="9">
        <v>120.096</v>
      </c>
      <c r="E30" s="9">
        <v>150</v>
      </c>
      <c r="F30" s="9">
        <f t="shared" si="0"/>
        <v>30</v>
      </c>
      <c r="G30" s="9">
        <f t="shared" si="1"/>
        <v>180</v>
      </c>
      <c r="H30" s="26">
        <v>250</v>
      </c>
      <c r="I30" s="63"/>
    </row>
    <row r="31" spans="1:9" ht="16.2" customHeight="1">
      <c r="A31" s="7"/>
      <c r="B31" s="7" t="s">
        <v>33</v>
      </c>
      <c r="C31" s="8" t="s">
        <v>21</v>
      </c>
      <c r="D31" s="9">
        <v>159.84</v>
      </c>
      <c r="E31" s="9">
        <v>91.8</v>
      </c>
      <c r="F31" s="9">
        <f t="shared" si="0"/>
        <v>18.36</v>
      </c>
      <c r="G31" s="9">
        <f t="shared" si="1"/>
        <v>110.16</v>
      </c>
      <c r="H31" s="26">
        <v>150</v>
      </c>
      <c r="I31" s="63"/>
    </row>
    <row r="32" spans="1:9" ht="16.2" customHeight="1">
      <c r="A32" s="7"/>
      <c r="B32" s="7" t="s">
        <v>34</v>
      </c>
      <c r="C32" s="8" t="s">
        <v>21</v>
      </c>
      <c r="D32" s="9">
        <v>120.096</v>
      </c>
      <c r="E32" s="9">
        <v>200.3</v>
      </c>
      <c r="F32" s="9">
        <f t="shared" si="0"/>
        <v>40.06</v>
      </c>
      <c r="G32" s="9">
        <f t="shared" si="1"/>
        <v>240.36</v>
      </c>
      <c r="H32" s="26">
        <v>350</v>
      </c>
      <c r="I32" s="63"/>
    </row>
    <row r="33" spans="1:9" ht="16.2" customHeight="1">
      <c r="A33" s="7"/>
      <c r="B33" s="7" t="s">
        <v>35</v>
      </c>
      <c r="C33" s="8" t="s">
        <v>21</v>
      </c>
      <c r="D33" s="9">
        <v>120.096</v>
      </c>
      <c r="E33" s="9">
        <v>150</v>
      </c>
      <c r="F33" s="9">
        <f t="shared" si="0"/>
        <v>30</v>
      </c>
      <c r="G33" s="9">
        <f t="shared" si="1"/>
        <v>180</v>
      </c>
      <c r="H33" s="26">
        <v>250</v>
      </c>
      <c r="I33" s="63"/>
    </row>
    <row r="34" spans="1:9" ht="16.2" customHeight="1">
      <c r="A34" s="7"/>
      <c r="B34" s="7" t="s">
        <v>36</v>
      </c>
      <c r="C34" s="8" t="s">
        <v>21</v>
      </c>
      <c r="D34" s="9">
        <v>149.47200000000001</v>
      </c>
      <c r="E34" s="9">
        <v>200.3</v>
      </c>
      <c r="F34" s="9">
        <f t="shared" si="0"/>
        <v>40.06</v>
      </c>
      <c r="G34" s="9">
        <f t="shared" si="1"/>
        <v>240.36</v>
      </c>
      <c r="H34" s="26">
        <v>350</v>
      </c>
      <c r="I34" s="63"/>
    </row>
    <row r="35" spans="1:9" ht="16.2" customHeight="1">
      <c r="A35" s="77" t="s">
        <v>37</v>
      </c>
      <c r="B35" s="78"/>
      <c r="C35" s="78"/>
      <c r="D35" s="78"/>
      <c r="E35" s="78"/>
      <c r="F35" s="78"/>
      <c r="G35" s="78"/>
      <c r="H35" s="78"/>
      <c r="I35" s="79"/>
    </row>
    <row r="36" spans="1:9" ht="16.2" customHeight="1">
      <c r="A36" s="7"/>
      <c r="B36" s="7" t="s">
        <v>38</v>
      </c>
      <c r="C36" s="8" t="s">
        <v>21</v>
      </c>
      <c r="D36" s="7">
        <v>64</v>
      </c>
      <c r="E36" s="9">
        <v>75</v>
      </c>
      <c r="F36" s="9">
        <f>E36*0.2</f>
        <v>15</v>
      </c>
      <c r="G36" s="9">
        <f>E36+F36</f>
        <v>90</v>
      </c>
      <c r="H36" s="26">
        <v>200</v>
      </c>
      <c r="I36" s="63"/>
    </row>
    <row r="37" spans="1:9" ht="16.2" customHeight="1">
      <c r="A37" s="7"/>
      <c r="B37" s="7" t="s">
        <v>39</v>
      </c>
      <c r="C37" s="8" t="s">
        <v>21</v>
      </c>
      <c r="D37" s="7">
        <v>41.6</v>
      </c>
      <c r="E37" s="9">
        <v>50</v>
      </c>
      <c r="F37" s="9">
        <f>E37*0.2</f>
        <v>10</v>
      </c>
      <c r="G37" s="9">
        <f>E37+F37</f>
        <v>60</v>
      </c>
      <c r="H37" s="26">
        <v>150</v>
      </c>
      <c r="I37" s="63"/>
    </row>
    <row r="38" spans="1:9" ht="16.2" customHeight="1">
      <c r="A38" s="7"/>
      <c r="B38" s="7" t="s">
        <v>40</v>
      </c>
      <c r="C38" s="8" t="s">
        <v>21</v>
      </c>
      <c r="D38" s="7">
        <v>41.6</v>
      </c>
      <c r="E38" s="9">
        <v>50</v>
      </c>
      <c r="F38" s="9">
        <f>E38*0.2</f>
        <v>10</v>
      </c>
      <c r="G38" s="9">
        <f>E38+F38</f>
        <v>60</v>
      </c>
      <c r="H38" s="26">
        <v>150</v>
      </c>
      <c r="I38" s="63"/>
    </row>
    <row r="39" spans="1:9" ht="16.2" customHeight="1">
      <c r="A39" s="7"/>
      <c r="B39" s="7" t="s">
        <v>41</v>
      </c>
      <c r="C39" s="8" t="s">
        <v>21</v>
      </c>
      <c r="D39" s="7">
        <v>20</v>
      </c>
      <c r="E39" s="9">
        <v>23.33</v>
      </c>
      <c r="F39" s="9">
        <f>E39*0.2</f>
        <v>4.6659999999999995</v>
      </c>
      <c r="G39" s="9">
        <f>E39+F39</f>
        <v>27.995999999999999</v>
      </c>
      <c r="H39" s="26">
        <v>50</v>
      </c>
      <c r="I39" s="63"/>
    </row>
    <row r="40" spans="1:9" ht="16.2" customHeight="1">
      <c r="A40" s="77" t="s">
        <v>42</v>
      </c>
      <c r="B40" s="78"/>
      <c r="C40" s="78"/>
      <c r="D40" s="78"/>
      <c r="E40" s="78"/>
      <c r="F40" s="78"/>
      <c r="G40" s="78"/>
      <c r="H40" s="78"/>
      <c r="I40" s="79"/>
    </row>
    <row r="41" spans="1:9" ht="16.2" customHeight="1">
      <c r="A41" s="7"/>
      <c r="B41" s="7" t="s">
        <v>43</v>
      </c>
      <c r="C41" s="8" t="s">
        <v>21</v>
      </c>
      <c r="D41" s="7">
        <v>200</v>
      </c>
      <c r="E41" s="9">
        <v>233.4</v>
      </c>
      <c r="F41" s="9">
        <f>E41*0.2</f>
        <v>46.680000000000007</v>
      </c>
      <c r="G41" s="9">
        <f>E41+F41</f>
        <v>280.08000000000004</v>
      </c>
      <c r="H41" s="26">
        <v>260</v>
      </c>
      <c r="I41" s="63"/>
    </row>
    <row r="42" spans="1:9" ht="16.2" customHeight="1">
      <c r="A42" s="7"/>
      <c r="B42" s="7" t="s">
        <v>44</v>
      </c>
      <c r="C42" s="8" t="s">
        <v>21</v>
      </c>
      <c r="D42" s="7"/>
      <c r="E42" s="9"/>
      <c r="F42" s="9"/>
      <c r="G42" s="9"/>
      <c r="H42" s="26">
        <v>100</v>
      </c>
      <c r="I42" s="63"/>
    </row>
    <row r="43" spans="1:9" ht="16.2" customHeight="1">
      <c r="A43" s="7"/>
      <c r="B43" s="7" t="s">
        <v>45</v>
      </c>
      <c r="C43" s="8" t="s">
        <v>21</v>
      </c>
      <c r="D43" s="7">
        <v>46.4</v>
      </c>
      <c r="E43" s="9">
        <v>54.22</v>
      </c>
      <c r="F43" s="9">
        <f>E43*0.2</f>
        <v>10.844000000000001</v>
      </c>
      <c r="G43" s="9">
        <f>E43+F43</f>
        <v>65.063999999999993</v>
      </c>
      <c r="H43" s="26">
        <v>80</v>
      </c>
      <c r="I43" s="63"/>
    </row>
    <row r="44" spans="1:9" ht="16.2" customHeight="1">
      <c r="A44" s="7"/>
      <c r="B44" s="7" t="s">
        <v>46</v>
      </c>
      <c r="C44" s="8" t="s">
        <v>21</v>
      </c>
      <c r="D44" s="7">
        <v>88</v>
      </c>
      <c r="E44" s="9">
        <v>104.2</v>
      </c>
      <c r="F44" s="9">
        <f>E44*0.2</f>
        <v>20.840000000000003</v>
      </c>
      <c r="G44" s="9">
        <f>E44+F44</f>
        <v>125.04</v>
      </c>
      <c r="H44" s="26">
        <v>160</v>
      </c>
      <c r="I44" s="63"/>
    </row>
    <row r="45" spans="1:9" ht="16.2" customHeight="1">
      <c r="A45" s="7"/>
      <c r="B45" s="7" t="s">
        <v>47</v>
      </c>
      <c r="C45" s="8" t="s">
        <v>21</v>
      </c>
      <c r="D45" s="7"/>
      <c r="E45" s="9"/>
      <c r="F45" s="9"/>
      <c r="G45" s="9"/>
      <c r="H45" s="26">
        <v>70</v>
      </c>
      <c r="I45" s="63"/>
    </row>
    <row r="46" spans="1:9" ht="16.2" customHeight="1">
      <c r="A46" s="7"/>
      <c r="B46" s="7" t="s">
        <v>48</v>
      </c>
      <c r="C46" s="8" t="s">
        <v>21</v>
      </c>
      <c r="D46" s="7">
        <v>88</v>
      </c>
      <c r="E46" s="9">
        <v>104.2</v>
      </c>
      <c r="F46" s="9">
        <f>E46*0.2</f>
        <v>20.840000000000003</v>
      </c>
      <c r="G46" s="9">
        <f>E46+F46</f>
        <v>125.04</v>
      </c>
      <c r="H46" s="26">
        <v>70</v>
      </c>
      <c r="I46" s="63"/>
    </row>
    <row r="47" spans="1:9" ht="16.2" customHeight="1">
      <c r="A47" s="77" t="s">
        <v>49</v>
      </c>
      <c r="B47" s="78"/>
      <c r="C47" s="78"/>
      <c r="D47" s="78"/>
      <c r="E47" s="78"/>
      <c r="F47" s="78"/>
      <c r="G47" s="78"/>
      <c r="H47" s="78"/>
      <c r="I47" s="79"/>
    </row>
    <row r="48" spans="1:9" ht="16.2" customHeight="1">
      <c r="A48" s="7"/>
      <c r="B48" s="7" t="s">
        <v>50</v>
      </c>
      <c r="C48" s="8" t="s">
        <v>21</v>
      </c>
      <c r="D48" s="7">
        <v>18.399999999999999</v>
      </c>
      <c r="E48" s="9">
        <v>21</v>
      </c>
      <c r="F48" s="9">
        <f>E48*0.2</f>
        <v>4.2</v>
      </c>
      <c r="G48" s="9">
        <f>E48+F48</f>
        <v>25.2</v>
      </c>
      <c r="H48" s="26">
        <v>40</v>
      </c>
      <c r="I48" s="63"/>
    </row>
    <row r="49" spans="1:9" ht="16.2" customHeight="1">
      <c r="A49" s="7"/>
      <c r="B49" s="7" t="s">
        <v>51</v>
      </c>
      <c r="C49" s="8" t="s">
        <v>21</v>
      </c>
      <c r="D49" s="7">
        <v>16</v>
      </c>
      <c r="E49" s="9">
        <v>18.399999999999999</v>
      </c>
      <c r="F49" s="9">
        <f>E49*0.2</f>
        <v>3.6799999999999997</v>
      </c>
      <c r="G49" s="9">
        <f>E49+F49</f>
        <v>22.08</v>
      </c>
      <c r="H49" s="26">
        <v>40</v>
      </c>
      <c r="I49" s="63"/>
    </row>
    <row r="50" spans="1:9" ht="16.2" customHeight="1">
      <c r="A50" s="7"/>
      <c r="B50" s="7" t="s">
        <v>52</v>
      </c>
      <c r="C50" s="8" t="s">
        <v>21</v>
      </c>
      <c r="D50" s="7">
        <v>40</v>
      </c>
      <c r="E50" s="9">
        <v>45</v>
      </c>
      <c r="F50" s="9">
        <f>E50*0.2</f>
        <v>9</v>
      </c>
      <c r="G50" s="9">
        <f>E50+F50</f>
        <v>54</v>
      </c>
      <c r="H50" s="26">
        <v>120</v>
      </c>
      <c r="I50" s="63"/>
    </row>
    <row r="51" spans="1:9" ht="16.2" customHeight="1">
      <c r="A51" s="7"/>
      <c r="B51" s="7" t="s">
        <v>53</v>
      </c>
      <c r="C51" s="8" t="s">
        <v>54</v>
      </c>
      <c r="D51" s="7"/>
      <c r="E51" s="9"/>
      <c r="F51" s="9"/>
      <c r="G51" s="9"/>
      <c r="H51" s="26">
        <v>150</v>
      </c>
      <c r="I51" s="63"/>
    </row>
    <row r="52" spans="1:9" ht="16.2" customHeight="1">
      <c r="A52" s="7"/>
      <c r="B52" s="7" t="s">
        <v>55</v>
      </c>
      <c r="C52" s="8" t="s">
        <v>21</v>
      </c>
      <c r="D52" s="7"/>
      <c r="E52" s="9"/>
      <c r="F52" s="9"/>
      <c r="G52" s="9"/>
      <c r="H52" s="26">
        <v>150</v>
      </c>
      <c r="I52" s="63"/>
    </row>
    <row r="53" spans="1:9" ht="16.2" customHeight="1">
      <c r="A53" s="7"/>
      <c r="B53" s="7" t="s">
        <v>56</v>
      </c>
      <c r="C53" s="8" t="s">
        <v>21</v>
      </c>
      <c r="D53" s="7">
        <v>67.2</v>
      </c>
      <c r="E53" s="9">
        <v>75</v>
      </c>
      <c r="F53" s="9">
        <f t="shared" ref="F53:F66" si="2">E53*0.2</f>
        <v>15</v>
      </c>
      <c r="G53" s="9">
        <f t="shared" ref="G53:G66" si="3">E53+F53</f>
        <v>90</v>
      </c>
      <c r="H53" s="26">
        <v>1540</v>
      </c>
      <c r="I53" s="63"/>
    </row>
    <row r="54" spans="1:9" ht="16.2" customHeight="1">
      <c r="A54" s="7"/>
      <c r="B54" s="7" t="s">
        <v>57</v>
      </c>
      <c r="C54" s="8" t="s">
        <v>21</v>
      </c>
      <c r="D54" s="7">
        <v>73.599999999999994</v>
      </c>
      <c r="E54" s="9">
        <v>83.5</v>
      </c>
      <c r="F54" s="9">
        <f t="shared" si="2"/>
        <v>16.7</v>
      </c>
      <c r="G54" s="9">
        <f t="shared" si="3"/>
        <v>100.2</v>
      </c>
      <c r="H54" s="26">
        <v>150</v>
      </c>
      <c r="I54" s="63"/>
    </row>
    <row r="55" spans="1:9" ht="16.2" customHeight="1">
      <c r="A55" s="7"/>
      <c r="B55" s="7" t="s">
        <v>58</v>
      </c>
      <c r="C55" s="8" t="s">
        <v>21</v>
      </c>
      <c r="D55" s="7">
        <v>115.2</v>
      </c>
      <c r="E55" s="9">
        <v>125</v>
      </c>
      <c r="F55" s="9">
        <f t="shared" si="2"/>
        <v>25</v>
      </c>
      <c r="G55" s="9">
        <f t="shared" si="3"/>
        <v>150</v>
      </c>
      <c r="H55" s="26">
        <v>150</v>
      </c>
      <c r="I55" s="63"/>
    </row>
    <row r="56" spans="1:9" ht="16.2" customHeight="1">
      <c r="A56" s="7"/>
      <c r="B56" s="7" t="s">
        <v>59</v>
      </c>
      <c r="C56" s="8" t="s">
        <v>21</v>
      </c>
      <c r="D56" s="7">
        <v>28</v>
      </c>
      <c r="E56" s="9">
        <v>35</v>
      </c>
      <c r="F56" s="9">
        <f t="shared" si="2"/>
        <v>7</v>
      </c>
      <c r="G56" s="9">
        <f t="shared" si="3"/>
        <v>42</v>
      </c>
      <c r="H56" s="26">
        <v>50</v>
      </c>
      <c r="I56" s="63"/>
    </row>
    <row r="57" spans="1:9" ht="16.2" customHeight="1">
      <c r="A57" s="7"/>
      <c r="B57" s="7" t="s">
        <v>60</v>
      </c>
      <c r="C57" s="8" t="s">
        <v>21</v>
      </c>
      <c r="D57" s="7">
        <v>166.4</v>
      </c>
      <c r="E57" s="9">
        <v>179.3</v>
      </c>
      <c r="F57" s="9">
        <f t="shared" si="2"/>
        <v>35.860000000000007</v>
      </c>
      <c r="G57" s="9">
        <f t="shared" si="3"/>
        <v>215.16000000000003</v>
      </c>
      <c r="H57" s="26">
        <v>300</v>
      </c>
      <c r="I57" s="63"/>
    </row>
    <row r="58" spans="1:9" ht="16.2" customHeight="1">
      <c r="A58" s="7"/>
      <c r="B58" s="7" t="s">
        <v>61</v>
      </c>
      <c r="C58" s="8" t="s">
        <v>21</v>
      </c>
      <c r="D58" s="7">
        <v>166.4</v>
      </c>
      <c r="E58" s="9">
        <v>179.3</v>
      </c>
      <c r="F58" s="9">
        <f t="shared" si="2"/>
        <v>35.860000000000007</v>
      </c>
      <c r="G58" s="9">
        <f t="shared" si="3"/>
        <v>215.16000000000003</v>
      </c>
      <c r="H58" s="26">
        <v>300</v>
      </c>
      <c r="I58" s="63"/>
    </row>
    <row r="59" spans="1:9" ht="16.2" customHeight="1">
      <c r="A59" s="7"/>
      <c r="B59" s="7" t="s">
        <v>62</v>
      </c>
      <c r="C59" s="8" t="s">
        <v>21</v>
      </c>
      <c r="D59" s="7">
        <v>197.6</v>
      </c>
      <c r="E59" s="9">
        <v>215</v>
      </c>
      <c r="F59" s="9">
        <f t="shared" si="2"/>
        <v>43</v>
      </c>
      <c r="G59" s="9">
        <f t="shared" si="3"/>
        <v>258</v>
      </c>
      <c r="H59" s="26">
        <v>450</v>
      </c>
      <c r="I59" s="63"/>
    </row>
    <row r="60" spans="1:9" ht="16.2" customHeight="1">
      <c r="A60" s="7"/>
      <c r="B60" s="7" t="s">
        <v>63</v>
      </c>
      <c r="C60" s="8" t="s">
        <v>21</v>
      </c>
      <c r="D60" s="7">
        <v>197.6</v>
      </c>
      <c r="E60" s="9">
        <v>215</v>
      </c>
      <c r="F60" s="9">
        <f t="shared" si="2"/>
        <v>43</v>
      </c>
      <c r="G60" s="9">
        <f t="shared" si="3"/>
        <v>258</v>
      </c>
      <c r="H60" s="26">
        <v>450</v>
      </c>
      <c r="I60" s="63"/>
    </row>
    <row r="61" spans="1:9" ht="16.2" customHeight="1">
      <c r="A61" s="7"/>
      <c r="B61" s="7" t="s">
        <v>64</v>
      </c>
      <c r="C61" s="8" t="s">
        <v>65</v>
      </c>
      <c r="D61" s="7">
        <v>83.2</v>
      </c>
      <c r="E61" s="9">
        <v>91.8</v>
      </c>
      <c r="F61" s="9">
        <f t="shared" si="2"/>
        <v>18.36</v>
      </c>
      <c r="G61" s="9">
        <f t="shared" si="3"/>
        <v>110.16</v>
      </c>
      <c r="H61" s="26">
        <v>150</v>
      </c>
      <c r="I61" s="63"/>
    </row>
    <row r="62" spans="1:9" ht="16.2" customHeight="1">
      <c r="A62" s="7"/>
      <c r="B62" s="7" t="s">
        <v>66</v>
      </c>
      <c r="C62" s="8" t="s">
        <v>65</v>
      </c>
      <c r="D62" s="7">
        <v>120</v>
      </c>
      <c r="E62" s="9">
        <v>130</v>
      </c>
      <c r="F62" s="9">
        <f t="shared" si="2"/>
        <v>26</v>
      </c>
      <c r="G62" s="9">
        <f t="shared" si="3"/>
        <v>156</v>
      </c>
      <c r="H62" s="26">
        <v>200</v>
      </c>
      <c r="I62" s="63"/>
    </row>
    <row r="63" spans="1:9" ht="16.2" customHeight="1">
      <c r="A63" s="7"/>
      <c r="B63" s="7" t="s">
        <v>67</v>
      </c>
      <c r="C63" s="8" t="s">
        <v>65</v>
      </c>
      <c r="D63" s="7">
        <v>92.8</v>
      </c>
      <c r="E63" s="9">
        <v>108.5</v>
      </c>
      <c r="F63" s="9">
        <f t="shared" si="2"/>
        <v>21.700000000000003</v>
      </c>
      <c r="G63" s="9">
        <f t="shared" si="3"/>
        <v>130.19999999999999</v>
      </c>
      <c r="H63" s="26">
        <v>170</v>
      </c>
      <c r="I63" s="63"/>
    </row>
    <row r="64" spans="1:9" ht="16.2" customHeight="1">
      <c r="A64" s="7"/>
      <c r="B64" s="7" t="s">
        <v>68</v>
      </c>
      <c r="C64" s="8" t="s">
        <v>65</v>
      </c>
      <c r="D64" s="7">
        <v>138.4</v>
      </c>
      <c r="E64" s="9">
        <v>150</v>
      </c>
      <c r="F64" s="9">
        <f t="shared" si="2"/>
        <v>30</v>
      </c>
      <c r="G64" s="9">
        <f t="shared" si="3"/>
        <v>180</v>
      </c>
      <c r="H64" s="26">
        <v>250</v>
      </c>
      <c r="I64" s="63"/>
    </row>
    <row r="65" spans="1:9" ht="16.2" customHeight="1">
      <c r="A65" s="7"/>
      <c r="B65" s="7" t="s">
        <v>69</v>
      </c>
      <c r="C65" s="8" t="s">
        <v>65</v>
      </c>
      <c r="D65" s="7">
        <v>18.399999999999999</v>
      </c>
      <c r="E65" s="9">
        <v>21</v>
      </c>
      <c r="F65" s="9">
        <f t="shared" si="2"/>
        <v>4.2</v>
      </c>
      <c r="G65" s="9">
        <f t="shared" si="3"/>
        <v>25.2</v>
      </c>
      <c r="H65" s="26">
        <v>50</v>
      </c>
      <c r="I65" s="63"/>
    </row>
    <row r="66" spans="1:9" ht="16.2" customHeight="1">
      <c r="A66" s="7"/>
      <c r="B66" s="7" t="s">
        <v>70</v>
      </c>
      <c r="C66" s="8" t="s">
        <v>65</v>
      </c>
      <c r="D66" s="7">
        <v>36.799999999999997</v>
      </c>
      <c r="E66" s="9">
        <v>41.8</v>
      </c>
      <c r="F66" s="9">
        <f t="shared" si="2"/>
        <v>8.36</v>
      </c>
      <c r="G66" s="9">
        <f t="shared" si="3"/>
        <v>50.16</v>
      </c>
      <c r="H66" s="26">
        <v>85</v>
      </c>
      <c r="I66" s="63"/>
    </row>
    <row r="67" spans="1:9" ht="16.2" customHeight="1">
      <c r="A67" s="7"/>
      <c r="B67" s="7" t="s">
        <v>71</v>
      </c>
      <c r="C67" s="8" t="s">
        <v>65</v>
      </c>
      <c r="D67" s="7"/>
      <c r="E67" s="9"/>
      <c r="F67" s="9"/>
      <c r="G67" s="9"/>
      <c r="H67" s="26">
        <v>250</v>
      </c>
      <c r="I67" s="63"/>
    </row>
    <row r="68" spans="1:9" ht="16.2" customHeight="1">
      <c r="A68" s="7"/>
      <c r="B68" s="7" t="s">
        <v>72</v>
      </c>
      <c r="C68" s="8" t="s">
        <v>65</v>
      </c>
      <c r="D68" s="7"/>
      <c r="E68" s="9"/>
      <c r="F68" s="9"/>
      <c r="G68" s="9"/>
      <c r="H68" s="26">
        <v>300</v>
      </c>
      <c r="I68" s="63"/>
    </row>
    <row r="69" spans="1:9" ht="16.2" customHeight="1">
      <c r="A69" s="7"/>
      <c r="B69" s="7" t="s">
        <v>73</v>
      </c>
      <c r="C69" s="8" t="s">
        <v>65</v>
      </c>
      <c r="D69" s="7"/>
      <c r="E69" s="9"/>
      <c r="F69" s="9"/>
      <c r="G69" s="9"/>
      <c r="H69" s="26">
        <v>350</v>
      </c>
      <c r="I69" s="63"/>
    </row>
    <row r="70" spans="1:9" ht="16.2" customHeight="1">
      <c r="A70" s="7"/>
      <c r="B70" s="7" t="s">
        <v>74</v>
      </c>
      <c r="C70" s="8" t="s">
        <v>65</v>
      </c>
      <c r="D70" s="7">
        <v>92.8</v>
      </c>
      <c r="E70" s="9">
        <f>D70*1.08</f>
        <v>100.224</v>
      </c>
      <c r="F70" s="9">
        <f t="shared" ref="F70:F91" si="4">E70*0.2</f>
        <v>20.044800000000002</v>
      </c>
      <c r="G70" s="9">
        <f t="shared" ref="G70:G91" si="5">E70+F70</f>
        <v>120.2688</v>
      </c>
      <c r="H70" s="26">
        <v>200</v>
      </c>
      <c r="I70" s="63"/>
    </row>
    <row r="71" spans="1:9" ht="16.2" customHeight="1">
      <c r="A71" s="7"/>
      <c r="B71" s="7" t="s">
        <v>75</v>
      </c>
      <c r="C71" s="8" t="s">
        <v>65</v>
      </c>
      <c r="D71" s="7">
        <v>554.4</v>
      </c>
      <c r="E71" s="9">
        <v>417</v>
      </c>
      <c r="F71" s="9">
        <f t="shared" si="4"/>
        <v>83.4</v>
      </c>
      <c r="G71" s="9">
        <f t="shared" si="5"/>
        <v>500.4</v>
      </c>
      <c r="H71" s="26">
        <v>600</v>
      </c>
      <c r="I71" s="63"/>
    </row>
    <row r="72" spans="1:9" ht="16.2" customHeight="1">
      <c r="A72" s="7"/>
      <c r="B72" s="7" t="s">
        <v>76</v>
      </c>
      <c r="C72" s="8" t="s">
        <v>65</v>
      </c>
      <c r="D72" s="7">
        <v>92.8</v>
      </c>
      <c r="E72" s="9">
        <v>108.5</v>
      </c>
      <c r="F72" s="9">
        <f t="shared" si="4"/>
        <v>21.700000000000003</v>
      </c>
      <c r="G72" s="9">
        <f t="shared" si="5"/>
        <v>130.19999999999999</v>
      </c>
      <c r="H72" s="26">
        <v>200</v>
      </c>
      <c r="I72" s="63"/>
    </row>
    <row r="73" spans="1:9" ht="16.2" customHeight="1">
      <c r="A73" s="7"/>
      <c r="B73" s="7" t="s">
        <v>77</v>
      </c>
      <c r="C73" s="8" t="s">
        <v>65</v>
      </c>
      <c r="D73" s="7">
        <v>92.8</v>
      </c>
      <c r="E73" s="9">
        <v>108.5</v>
      </c>
      <c r="F73" s="9">
        <f t="shared" si="4"/>
        <v>21.700000000000003</v>
      </c>
      <c r="G73" s="9">
        <f t="shared" si="5"/>
        <v>130.19999999999999</v>
      </c>
      <c r="H73" s="26">
        <v>200</v>
      </c>
      <c r="I73" s="63"/>
    </row>
    <row r="74" spans="1:9" ht="28.8" customHeight="1">
      <c r="A74" s="7"/>
      <c r="B74" s="7" t="s">
        <v>78</v>
      </c>
      <c r="C74" s="125" t="s">
        <v>65</v>
      </c>
      <c r="D74" s="7">
        <v>60</v>
      </c>
      <c r="E74" s="9">
        <v>65</v>
      </c>
      <c r="F74" s="9">
        <f t="shared" si="4"/>
        <v>13</v>
      </c>
      <c r="G74" s="9">
        <f t="shared" si="5"/>
        <v>78</v>
      </c>
      <c r="H74" s="26">
        <v>150</v>
      </c>
      <c r="I74" s="63"/>
    </row>
    <row r="75" spans="1:9" ht="32.4" customHeight="1">
      <c r="A75" s="7"/>
      <c r="B75" s="7" t="s">
        <v>79</v>
      </c>
      <c r="C75" s="125" t="s">
        <v>65</v>
      </c>
      <c r="D75" s="7">
        <v>92.8</v>
      </c>
      <c r="E75" s="9">
        <f>D75*1.08</f>
        <v>100.224</v>
      </c>
      <c r="F75" s="9">
        <f t="shared" si="4"/>
        <v>20.044800000000002</v>
      </c>
      <c r="G75" s="9">
        <f t="shared" si="5"/>
        <v>120.2688</v>
      </c>
      <c r="H75" s="26">
        <v>200</v>
      </c>
      <c r="I75" s="63"/>
    </row>
    <row r="76" spans="1:9" ht="16.2" customHeight="1">
      <c r="A76" s="7"/>
      <c r="B76" s="7" t="s">
        <v>80</v>
      </c>
      <c r="C76" s="8" t="s">
        <v>65</v>
      </c>
      <c r="D76" s="7">
        <v>23.2</v>
      </c>
      <c r="E76" s="9">
        <f>D76*1.08</f>
        <v>25.056000000000001</v>
      </c>
      <c r="F76" s="9">
        <f t="shared" si="4"/>
        <v>5.0112000000000005</v>
      </c>
      <c r="G76" s="9">
        <f t="shared" si="5"/>
        <v>30.0672</v>
      </c>
      <c r="H76" s="26">
        <v>50</v>
      </c>
      <c r="I76" s="63"/>
    </row>
    <row r="77" spans="1:9" ht="16.2" customHeight="1">
      <c r="A77" s="7"/>
      <c r="B77" s="7" t="s">
        <v>81</v>
      </c>
      <c r="C77" s="8" t="s">
        <v>65</v>
      </c>
      <c r="D77" s="7">
        <v>55.2</v>
      </c>
      <c r="E77" s="9">
        <v>45</v>
      </c>
      <c r="F77" s="9">
        <f t="shared" si="4"/>
        <v>9</v>
      </c>
      <c r="G77" s="9">
        <f t="shared" si="5"/>
        <v>54</v>
      </c>
      <c r="H77" s="26">
        <v>100</v>
      </c>
      <c r="I77" s="63"/>
    </row>
    <row r="78" spans="1:9" ht="16.2" customHeight="1">
      <c r="A78" s="7"/>
      <c r="B78" s="7" t="s">
        <v>82</v>
      </c>
      <c r="C78" s="8" t="s">
        <v>21</v>
      </c>
      <c r="D78" s="7">
        <v>369.6</v>
      </c>
      <c r="E78" s="9">
        <v>167</v>
      </c>
      <c r="F78" s="9">
        <f t="shared" si="4"/>
        <v>33.4</v>
      </c>
      <c r="G78" s="9">
        <f t="shared" si="5"/>
        <v>200.4</v>
      </c>
      <c r="H78" s="26">
        <v>250</v>
      </c>
      <c r="I78" s="63"/>
    </row>
    <row r="79" spans="1:9" ht="16.2" customHeight="1">
      <c r="A79" s="7"/>
      <c r="B79" s="7" t="s">
        <v>83</v>
      </c>
      <c r="C79" s="8" t="s">
        <v>21</v>
      </c>
      <c r="D79" s="7">
        <v>394.4</v>
      </c>
      <c r="E79" s="9">
        <v>230</v>
      </c>
      <c r="F79" s="9">
        <f t="shared" si="4"/>
        <v>46</v>
      </c>
      <c r="G79" s="9">
        <f t="shared" si="5"/>
        <v>276</v>
      </c>
      <c r="H79" s="26">
        <v>650</v>
      </c>
      <c r="I79" s="63"/>
    </row>
    <row r="80" spans="1:9" ht="16.2" customHeight="1">
      <c r="A80" s="7"/>
      <c r="B80" s="7" t="s">
        <v>84</v>
      </c>
      <c r="C80" s="8" t="s">
        <v>21</v>
      </c>
      <c r="D80" s="7">
        <v>277.60000000000002</v>
      </c>
      <c r="E80" s="9">
        <v>280</v>
      </c>
      <c r="F80" s="9">
        <f t="shared" si="4"/>
        <v>56</v>
      </c>
      <c r="G80" s="9">
        <f t="shared" si="5"/>
        <v>336</v>
      </c>
      <c r="H80" s="26">
        <v>750</v>
      </c>
      <c r="I80" s="63"/>
    </row>
    <row r="81" spans="1:9" ht="16.2" customHeight="1">
      <c r="A81" s="7"/>
      <c r="B81" s="7" t="s">
        <v>85</v>
      </c>
      <c r="C81" s="8" t="s">
        <v>21</v>
      </c>
      <c r="D81" s="7">
        <v>212.8</v>
      </c>
      <c r="E81" s="9">
        <v>221</v>
      </c>
      <c r="F81" s="9">
        <f t="shared" si="4"/>
        <v>44.2</v>
      </c>
      <c r="G81" s="9">
        <f t="shared" si="5"/>
        <v>265.2</v>
      </c>
      <c r="H81" s="26">
        <v>650</v>
      </c>
      <c r="I81" s="63"/>
    </row>
    <row r="82" spans="1:9" ht="16.2" customHeight="1">
      <c r="A82" s="7"/>
      <c r="B82" s="7" t="s">
        <v>86</v>
      </c>
      <c r="C82" s="8" t="s">
        <v>21</v>
      </c>
      <c r="D82" s="7">
        <v>212.8</v>
      </c>
      <c r="E82" s="9">
        <v>221</v>
      </c>
      <c r="F82" s="9">
        <f t="shared" si="4"/>
        <v>44.2</v>
      </c>
      <c r="G82" s="9">
        <f t="shared" si="5"/>
        <v>265.2</v>
      </c>
      <c r="H82" s="26">
        <v>650</v>
      </c>
      <c r="I82" s="63"/>
    </row>
    <row r="83" spans="1:9" ht="16.2" customHeight="1">
      <c r="A83" s="7"/>
      <c r="B83" s="7" t="s">
        <v>87</v>
      </c>
      <c r="C83" s="8" t="s">
        <v>21</v>
      </c>
      <c r="D83" s="7">
        <v>166.4</v>
      </c>
      <c r="E83" s="9">
        <v>179.2</v>
      </c>
      <c r="F83" s="9">
        <f t="shared" si="4"/>
        <v>35.839999999999996</v>
      </c>
      <c r="G83" s="9">
        <f t="shared" si="5"/>
        <v>215.04</v>
      </c>
      <c r="H83" s="26">
        <v>400</v>
      </c>
      <c r="I83" s="63"/>
    </row>
    <row r="84" spans="1:9" ht="16.2" customHeight="1">
      <c r="A84" s="7"/>
      <c r="B84" s="7" t="s">
        <v>88</v>
      </c>
      <c r="C84" s="8" t="s">
        <v>21</v>
      </c>
      <c r="D84" s="7">
        <v>184.8</v>
      </c>
      <c r="E84" s="9">
        <v>160</v>
      </c>
      <c r="F84" s="9">
        <f t="shared" si="4"/>
        <v>32</v>
      </c>
      <c r="G84" s="9">
        <f t="shared" si="5"/>
        <v>192</v>
      </c>
      <c r="H84" s="26">
        <v>350</v>
      </c>
      <c r="I84" s="63"/>
    </row>
    <row r="85" spans="1:9" ht="16.2" customHeight="1">
      <c r="A85" s="7"/>
      <c r="B85" s="7" t="s">
        <v>89</v>
      </c>
      <c r="C85" s="8" t="s">
        <v>21</v>
      </c>
      <c r="D85" s="7">
        <v>184.8</v>
      </c>
      <c r="E85" s="9">
        <v>160</v>
      </c>
      <c r="F85" s="9">
        <f t="shared" si="4"/>
        <v>32</v>
      </c>
      <c r="G85" s="9">
        <f t="shared" si="5"/>
        <v>192</v>
      </c>
      <c r="H85" s="26">
        <v>350</v>
      </c>
      <c r="I85" s="63"/>
    </row>
    <row r="86" spans="1:9" ht="16.2" customHeight="1">
      <c r="A86" s="7"/>
      <c r="B86" s="7" t="s">
        <v>90</v>
      </c>
      <c r="C86" s="8" t="s">
        <v>21</v>
      </c>
      <c r="D86" s="7">
        <v>508.8</v>
      </c>
      <c r="E86" s="9">
        <v>440</v>
      </c>
      <c r="F86" s="9">
        <f t="shared" si="4"/>
        <v>88</v>
      </c>
      <c r="G86" s="9">
        <f t="shared" si="5"/>
        <v>528</v>
      </c>
      <c r="H86" s="26">
        <v>800</v>
      </c>
      <c r="I86" s="63"/>
    </row>
    <row r="87" spans="1:9" ht="16.2" customHeight="1">
      <c r="A87" s="7"/>
      <c r="B87" s="7" t="s">
        <v>91</v>
      </c>
      <c r="C87" s="8" t="s">
        <v>21</v>
      </c>
      <c r="D87" s="7">
        <v>184.8</v>
      </c>
      <c r="E87" s="9">
        <v>150</v>
      </c>
      <c r="F87" s="9">
        <f t="shared" si="4"/>
        <v>30</v>
      </c>
      <c r="G87" s="9">
        <f t="shared" si="5"/>
        <v>180</v>
      </c>
      <c r="H87" s="26">
        <v>400</v>
      </c>
      <c r="I87" s="63"/>
    </row>
    <row r="88" spans="1:9" ht="16.2" customHeight="1">
      <c r="A88" s="7"/>
      <c r="B88" s="7" t="s">
        <v>92</v>
      </c>
      <c r="C88" s="8" t="s">
        <v>21</v>
      </c>
      <c r="D88" s="7">
        <v>277.60000000000002</v>
      </c>
      <c r="E88" s="9">
        <v>120</v>
      </c>
      <c r="F88" s="9">
        <f t="shared" si="4"/>
        <v>24</v>
      </c>
      <c r="G88" s="9">
        <f t="shared" si="5"/>
        <v>144</v>
      </c>
      <c r="H88" s="26">
        <v>500</v>
      </c>
      <c r="I88" s="63"/>
    </row>
    <row r="89" spans="1:9" ht="16.2" customHeight="1">
      <c r="A89" s="7"/>
      <c r="B89" s="7" t="s">
        <v>93</v>
      </c>
      <c r="C89" s="8" t="s">
        <v>21</v>
      </c>
      <c r="D89" s="7">
        <v>369.6</v>
      </c>
      <c r="E89" s="9">
        <v>210</v>
      </c>
      <c r="F89" s="9">
        <f t="shared" si="4"/>
        <v>42</v>
      </c>
      <c r="G89" s="9">
        <f t="shared" si="5"/>
        <v>252</v>
      </c>
      <c r="H89" s="26">
        <v>600</v>
      </c>
      <c r="I89" s="63"/>
    </row>
    <row r="90" spans="1:9" ht="16.2" customHeight="1">
      <c r="A90" s="7"/>
      <c r="B90" s="7" t="s">
        <v>94</v>
      </c>
      <c r="C90" s="8" t="s">
        <v>21</v>
      </c>
      <c r="D90" s="7">
        <v>323.2</v>
      </c>
      <c r="E90" s="9">
        <v>215</v>
      </c>
      <c r="F90" s="9">
        <f t="shared" si="4"/>
        <v>43</v>
      </c>
      <c r="G90" s="9">
        <f t="shared" si="5"/>
        <v>258</v>
      </c>
      <c r="H90" s="26">
        <v>550</v>
      </c>
      <c r="I90" s="63"/>
    </row>
    <row r="91" spans="1:9" ht="16.2" customHeight="1">
      <c r="A91" s="7"/>
      <c r="B91" s="7" t="s">
        <v>95</v>
      </c>
      <c r="C91" s="8" t="s">
        <v>21</v>
      </c>
      <c r="D91" s="7">
        <v>369.6</v>
      </c>
      <c r="E91" s="9">
        <v>250</v>
      </c>
      <c r="F91" s="9">
        <f t="shared" si="4"/>
        <v>50</v>
      </c>
      <c r="G91" s="9">
        <f t="shared" si="5"/>
        <v>300</v>
      </c>
      <c r="H91" s="26">
        <v>650</v>
      </c>
      <c r="I91" s="63"/>
    </row>
    <row r="92" spans="1:9" ht="16.2" customHeight="1">
      <c r="A92" s="77" t="s">
        <v>96</v>
      </c>
      <c r="B92" s="78"/>
      <c r="C92" s="78"/>
      <c r="D92" s="78"/>
      <c r="E92" s="78"/>
      <c r="F92" s="78"/>
      <c r="G92" s="78"/>
      <c r="H92" s="78"/>
      <c r="I92" s="79"/>
    </row>
    <row r="93" spans="1:9" ht="16.2" customHeight="1">
      <c r="A93" s="7"/>
      <c r="B93" s="7" t="s">
        <v>97</v>
      </c>
      <c r="C93" s="8" t="s">
        <v>21</v>
      </c>
      <c r="D93" s="7"/>
      <c r="E93" s="9"/>
      <c r="F93" s="9"/>
      <c r="G93" s="9"/>
      <c r="H93" s="26">
        <v>320</v>
      </c>
      <c r="I93" s="63"/>
    </row>
    <row r="94" spans="1:9" ht="16.2" customHeight="1">
      <c r="A94" s="7"/>
      <c r="B94" s="7" t="s">
        <v>98</v>
      </c>
      <c r="C94" s="8" t="s">
        <v>21</v>
      </c>
      <c r="D94" s="7"/>
      <c r="E94" s="9"/>
      <c r="F94" s="9"/>
      <c r="G94" s="9"/>
      <c r="H94" s="26">
        <v>90</v>
      </c>
      <c r="I94" s="63"/>
    </row>
    <row r="95" spans="1:9" ht="16.2" customHeight="1">
      <c r="A95" s="7"/>
      <c r="B95" s="7" t="s">
        <v>99</v>
      </c>
      <c r="C95" s="8" t="s">
        <v>21</v>
      </c>
      <c r="D95" s="7"/>
      <c r="E95" s="9"/>
      <c r="F95" s="9"/>
      <c r="G95" s="9"/>
      <c r="H95" s="26">
        <v>270</v>
      </c>
      <c r="I95" s="63"/>
    </row>
    <row r="96" spans="1:9" ht="16.2" customHeight="1">
      <c r="A96" s="95" t="s">
        <v>100</v>
      </c>
      <c r="B96" s="96"/>
      <c r="C96" s="96"/>
      <c r="D96" s="96"/>
      <c r="E96" s="96"/>
      <c r="F96" s="96"/>
      <c r="G96" s="96"/>
      <c r="H96" s="96"/>
      <c r="I96" s="97"/>
    </row>
    <row r="97" spans="1:9" ht="16.2" customHeight="1">
      <c r="A97" s="7"/>
      <c r="B97" s="7" t="s">
        <v>101</v>
      </c>
      <c r="C97" s="8" t="s">
        <v>21</v>
      </c>
      <c r="D97" s="7">
        <v>212.8</v>
      </c>
      <c r="E97" s="9">
        <v>240</v>
      </c>
      <c r="F97" s="9">
        <f>E97*0.2</f>
        <v>48</v>
      </c>
      <c r="G97" s="9">
        <f>E97+F97</f>
        <v>288</v>
      </c>
      <c r="H97" s="26">
        <v>350</v>
      </c>
      <c r="I97" s="63"/>
    </row>
    <row r="98" spans="1:9" ht="33" customHeight="1">
      <c r="A98" s="7"/>
      <c r="B98" s="7" t="s">
        <v>102</v>
      </c>
      <c r="C98" s="8" t="s">
        <v>21</v>
      </c>
      <c r="D98" s="7">
        <v>212.8</v>
      </c>
      <c r="E98" s="9">
        <v>240</v>
      </c>
      <c r="F98" s="9">
        <f>E98*0.2</f>
        <v>48</v>
      </c>
      <c r="G98" s="9">
        <f>E98+F98</f>
        <v>288</v>
      </c>
      <c r="H98" s="26">
        <v>350</v>
      </c>
      <c r="I98" s="63"/>
    </row>
    <row r="99" spans="1:9" ht="16.2" customHeight="1">
      <c r="A99" s="7"/>
      <c r="B99" s="7" t="s">
        <v>103</v>
      </c>
      <c r="C99" s="8" t="s">
        <v>21</v>
      </c>
      <c r="D99" s="7">
        <v>212.8</v>
      </c>
      <c r="E99" s="9">
        <v>240</v>
      </c>
      <c r="F99" s="9">
        <f>E99*0.2</f>
        <v>48</v>
      </c>
      <c r="G99" s="9">
        <f>E99+F99</f>
        <v>288</v>
      </c>
      <c r="H99" s="26">
        <v>350</v>
      </c>
      <c r="I99" s="63"/>
    </row>
    <row r="100" spans="1:9" ht="16.2" customHeight="1">
      <c r="A100" s="7"/>
      <c r="B100" s="7" t="s">
        <v>104</v>
      </c>
      <c r="C100" s="8" t="s">
        <v>21</v>
      </c>
      <c r="D100" s="7">
        <v>212.8</v>
      </c>
      <c r="E100" s="9">
        <v>240</v>
      </c>
      <c r="F100" s="9">
        <f>E100*0.2</f>
        <v>48</v>
      </c>
      <c r="G100" s="9">
        <f>E100+F100</f>
        <v>288</v>
      </c>
      <c r="H100" s="26">
        <v>350</v>
      </c>
      <c r="I100" s="63"/>
    </row>
    <row r="101" spans="1:9" ht="16.2" customHeight="1">
      <c r="A101" s="95" t="s">
        <v>105</v>
      </c>
      <c r="B101" s="96"/>
      <c r="C101" s="96"/>
      <c r="D101" s="96"/>
      <c r="E101" s="96"/>
      <c r="F101" s="96"/>
      <c r="G101" s="96"/>
      <c r="H101" s="96"/>
      <c r="I101" s="97"/>
    </row>
    <row r="102" spans="1:9" ht="16.2" customHeight="1">
      <c r="A102" s="7"/>
      <c r="B102" s="7" t="s">
        <v>106</v>
      </c>
      <c r="C102" s="8" t="s">
        <v>21</v>
      </c>
      <c r="D102" s="7">
        <v>16</v>
      </c>
      <c r="E102" s="9">
        <v>18.399999999999999</v>
      </c>
      <c r="F102" s="9">
        <f>E102*0.2</f>
        <v>3.6799999999999997</v>
      </c>
      <c r="G102" s="9">
        <f>E102+F102</f>
        <v>22.08</v>
      </c>
      <c r="H102" s="26">
        <v>50</v>
      </c>
      <c r="I102" s="63"/>
    </row>
    <row r="103" spans="1:9" ht="16.2" customHeight="1">
      <c r="A103" s="7"/>
      <c r="B103" s="7" t="s">
        <v>107</v>
      </c>
      <c r="C103" s="8" t="s">
        <v>21</v>
      </c>
      <c r="D103" s="7">
        <v>40</v>
      </c>
      <c r="E103" s="9">
        <v>45.9</v>
      </c>
      <c r="F103" s="9">
        <f>E103*0.2</f>
        <v>9.18</v>
      </c>
      <c r="G103" s="9">
        <f>E103+F103</f>
        <v>55.08</v>
      </c>
      <c r="H103" s="26">
        <v>100</v>
      </c>
      <c r="I103" s="63"/>
    </row>
    <row r="104" spans="1:9" ht="16.2" customHeight="1">
      <c r="A104" s="7"/>
      <c r="B104" s="7" t="s">
        <v>108</v>
      </c>
      <c r="C104" s="8" t="s">
        <v>21</v>
      </c>
      <c r="D104" s="7"/>
      <c r="E104" s="9"/>
      <c r="F104" s="9"/>
      <c r="G104" s="9"/>
      <c r="H104" s="64">
        <v>20</v>
      </c>
      <c r="I104" s="63"/>
    </row>
    <row r="105" spans="1:9" ht="16.2" customHeight="1">
      <c r="A105" s="7"/>
      <c r="B105" s="7" t="s">
        <v>109</v>
      </c>
      <c r="C105" s="8" t="s">
        <v>21</v>
      </c>
      <c r="D105" s="7">
        <v>28</v>
      </c>
      <c r="E105" s="9">
        <v>33.4</v>
      </c>
      <c r="F105" s="9">
        <f>E105*0.2</f>
        <v>6.68</v>
      </c>
      <c r="G105" s="9">
        <f>E105+F105</f>
        <v>40.08</v>
      </c>
      <c r="H105" s="64">
        <v>50</v>
      </c>
      <c r="I105" s="63"/>
    </row>
    <row r="106" spans="1:9" ht="16.2" customHeight="1">
      <c r="A106" s="95" t="s">
        <v>110</v>
      </c>
      <c r="B106" s="96"/>
      <c r="C106" s="96"/>
      <c r="D106" s="96"/>
      <c r="E106" s="96"/>
      <c r="F106" s="96"/>
      <c r="G106" s="96"/>
      <c r="H106" s="96"/>
      <c r="I106" s="97"/>
    </row>
    <row r="107" spans="1:9" ht="16.2" customHeight="1">
      <c r="A107" s="7"/>
      <c r="B107" s="7" t="s">
        <v>111</v>
      </c>
      <c r="C107" s="8" t="s">
        <v>21</v>
      </c>
      <c r="D107" s="7">
        <v>56</v>
      </c>
      <c r="E107" s="9">
        <v>62.58</v>
      </c>
      <c r="F107" s="9">
        <f t="shared" ref="F107:F117" si="6">E107*0.2</f>
        <v>12.516</v>
      </c>
      <c r="G107" s="9">
        <f t="shared" ref="G107:G117" si="7">E107+F107</f>
        <v>75.096000000000004</v>
      </c>
      <c r="H107" s="26">
        <v>100</v>
      </c>
      <c r="I107" s="63"/>
    </row>
    <row r="108" spans="1:9" ht="16.2" customHeight="1">
      <c r="A108" s="7"/>
      <c r="B108" s="7" t="s">
        <v>112</v>
      </c>
      <c r="C108" s="8" t="s">
        <v>21</v>
      </c>
      <c r="D108" s="7">
        <v>92.8</v>
      </c>
      <c r="E108" s="9">
        <v>100</v>
      </c>
      <c r="F108" s="9">
        <f t="shared" si="6"/>
        <v>20</v>
      </c>
      <c r="G108" s="9">
        <f t="shared" si="7"/>
        <v>120</v>
      </c>
      <c r="H108" s="26">
        <v>200</v>
      </c>
      <c r="I108" s="63"/>
    </row>
    <row r="109" spans="1:9" ht="16.2" customHeight="1">
      <c r="A109" s="7"/>
      <c r="B109" s="7" t="s">
        <v>113</v>
      </c>
      <c r="C109" s="8" t="s">
        <v>21</v>
      </c>
      <c r="D109" s="7">
        <v>55.2</v>
      </c>
      <c r="E109" s="9">
        <v>37.5</v>
      </c>
      <c r="F109" s="9">
        <f t="shared" si="6"/>
        <v>7.5</v>
      </c>
      <c r="G109" s="9">
        <f t="shared" si="7"/>
        <v>45</v>
      </c>
      <c r="H109" s="26">
        <v>150</v>
      </c>
      <c r="I109" s="63"/>
    </row>
    <row r="110" spans="1:9" ht="16.2" customHeight="1">
      <c r="A110" s="7"/>
      <c r="B110" s="7" t="s">
        <v>114</v>
      </c>
      <c r="C110" s="8" t="s">
        <v>21</v>
      </c>
      <c r="D110" s="7">
        <v>554.4</v>
      </c>
      <c r="E110" s="9">
        <v>400</v>
      </c>
      <c r="F110" s="9">
        <f t="shared" si="6"/>
        <v>80</v>
      </c>
      <c r="G110" s="9">
        <f t="shared" si="7"/>
        <v>480</v>
      </c>
      <c r="H110" s="26">
        <v>1000</v>
      </c>
      <c r="I110" s="63"/>
    </row>
    <row r="111" spans="1:9" ht="16.2" customHeight="1">
      <c r="A111" s="7"/>
      <c r="B111" s="7" t="s">
        <v>115</v>
      </c>
      <c r="C111" s="8" t="s">
        <v>21</v>
      </c>
      <c r="D111" s="7">
        <v>166.4</v>
      </c>
      <c r="E111" s="9">
        <v>185</v>
      </c>
      <c r="F111" s="9">
        <f t="shared" si="6"/>
        <v>37</v>
      </c>
      <c r="G111" s="9">
        <f t="shared" si="7"/>
        <v>222</v>
      </c>
      <c r="H111" s="26">
        <v>300</v>
      </c>
      <c r="I111" s="63"/>
    </row>
    <row r="112" spans="1:9" ht="16.2" customHeight="1">
      <c r="A112" s="7"/>
      <c r="B112" s="7" t="s">
        <v>116</v>
      </c>
      <c r="C112" s="8" t="s">
        <v>21</v>
      </c>
      <c r="D112" s="7">
        <v>92.8</v>
      </c>
      <c r="E112" s="9">
        <v>100</v>
      </c>
      <c r="F112" s="9">
        <f t="shared" si="6"/>
        <v>20</v>
      </c>
      <c r="G112" s="9">
        <f t="shared" si="7"/>
        <v>120</v>
      </c>
      <c r="H112" s="26">
        <v>200</v>
      </c>
      <c r="I112" s="63"/>
    </row>
    <row r="113" spans="1:9" ht="16.2" customHeight="1">
      <c r="A113" s="7"/>
      <c r="B113" s="7" t="s">
        <v>117</v>
      </c>
      <c r="C113" s="8" t="s">
        <v>21</v>
      </c>
      <c r="D113" s="7">
        <v>92.8</v>
      </c>
      <c r="E113" s="9">
        <v>100</v>
      </c>
      <c r="F113" s="9">
        <f t="shared" si="6"/>
        <v>20</v>
      </c>
      <c r="G113" s="9">
        <f t="shared" si="7"/>
        <v>120</v>
      </c>
      <c r="H113" s="26">
        <v>200</v>
      </c>
      <c r="I113" s="63"/>
    </row>
    <row r="114" spans="1:9" ht="16.2" customHeight="1">
      <c r="A114" s="7"/>
      <c r="B114" s="7" t="s">
        <v>118</v>
      </c>
      <c r="C114" s="8" t="s">
        <v>21</v>
      </c>
      <c r="D114" s="7">
        <v>59.2</v>
      </c>
      <c r="E114" s="9">
        <v>50</v>
      </c>
      <c r="F114" s="9">
        <f t="shared" si="6"/>
        <v>10</v>
      </c>
      <c r="G114" s="9">
        <f t="shared" si="7"/>
        <v>60</v>
      </c>
      <c r="H114" s="26">
        <v>150</v>
      </c>
      <c r="I114" s="63"/>
    </row>
    <row r="115" spans="1:9" ht="16.2" customHeight="1">
      <c r="A115" s="7"/>
      <c r="B115" s="7" t="s">
        <v>119</v>
      </c>
      <c r="C115" s="8" t="s">
        <v>21</v>
      </c>
      <c r="D115" s="7">
        <v>323.2</v>
      </c>
      <c r="E115" s="9">
        <v>250</v>
      </c>
      <c r="F115" s="9">
        <f t="shared" si="6"/>
        <v>50</v>
      </c>
      <c r="G115" s="9">
        <f t="shared" si="7"/>
        <v>300</v>
      </c>
      <c r="H115" s="26">
        <v>550</v>
      </c>
      <c r="I115" s="63"/>
    </row>
    <row r="116" spans="1:9" ht="16.2" customHeight="1">
      <c r="A116" s="7"/>
      <c r="B116" s="7" t="s">
        <v>120</v>
      </c>
      <c r="C116" s="8" t="s">
        <v>21</v>
      </c>
      <c r="D116" s="7">
        <v>166.4</v>
      </c>
      <c r="E116" s="9">
        <v>190</v>
      </c>
      <c r="F116" s="9">
        <f t="shared" si="6"/>
        <v>38</v>
      </c>
      <c r="G116" s="9">
        <f t="shared" si="7"/>
        <v>228</v>
      </c>
      <c r="H116" s="26">
        <v>350</v>
      </c>
      <c r="I116" s="63"/>
    </row>
    <row r="117" spans="1:9" ht="16.2" customHeight="1">
      <c r="A117" s="7"/>
      <c r="B117" s="7" t="s">
        <v>121</v>
      </c>
      <c r="C117" s="8" t="s">
        <v>21</v>
      </c>
      <c r="D117" s="7">
        <v>166.4</v>
      </c>
      <c r="E117" s="9">
        <v>190</v>
      </c>
      <c r="F117" s="9">
        <f t="shared" si="6"/>
        <v>38</v>
      </c>
      <c r="G117" s="9">
        <f t="shared" si="7"/>
        <v>228</v>
      </c>
      <c r="H117" s="26">
        <v>350</v>
      </c>
      <c r="I117" s="63"/>
    </row>
    <row r="118" spans="1:9" ht="16.2" customHeight="1">
      <c r="A118" s="7"/>
      <c r="B118" s="7" t="s">
        <v>122</v>
      </c>
      <c r="C118" s="8" t="s">
        <v>21</v>
      </c>
      <c r="D118" s="7"/>
      <c r="E118" s="9"/>
      <c r="F118" s="9"/>
      <c r="G118" s="9"/>
      <c r="H118" s="26">
        <v>750</v>
      </c>
      <c r="I118" s="63"/>
    </row>
    <row r="119" spans="1:9" ht="16.2" customHeight="1">
      <c r="A119" s="7"/>
      <c r="B119" s="7" t="s">
        <v>123</v>
      </c>
      <c r="C119" s="8" t="s">
        <v>21</v>
      </c>
      <c r="D119" s="7"/>
      <c r="E119" s="9"/>
      <c r="F119" s="9"/>
      <c r="G119" s="9"/>
      <c r="H119" s="26">
        <v>800</v>
      </c>
      <c r="I119" s="63"/>
    </row>
    <row r="120" spans="1:9" ht="16.2" customHeight="1">
      <c r="A120" s="7"/>
      <c r="B120" s="7" t="s">
        <v>124</v>
      </c>
      <c r="C120" s="8" t="s">
        <v>21</v>
      </c>
      <c r="D120" s="7"/>
      <c r="E120" s="9"/>
      <c r="F120" s="9"/>
      <c r="G120" s="9"/>
      <c r="H120" s="26">
        <v>950</v>
      </c>
      <c r="I120" s="63"/>
    </row>
    <row r="121" spans="1:9" ht="16.2" customHeight="1">
      <c r="A121" s="7"/>
      <c r="B121" s="7" t="s">
        <v>125</v>
      </c>
      <c r="C121" s="8" t="s">
        <v>21</v>
      </c>
      <c r="D121" s="7"/>
      <c r="E121" s="9"/>
      <c r="F121" s="9"/>
      <c r="G121" s="9"/>
      <c r="H121" s="26">
        <v>900</v>
      </c>
      <c r="I121" s="63"/>
    </row>
    <row r="122" spans="1:9" ht="16.2" customHeight="1">
      <c r="A122" s="7"/>
      <c r="B122" s="7" t="s">
        <v>126</v>
      </c>
      <c r="C122" s="8" t="s">
        <v>130</v>
      </c>
      <c r="D122" s="7"/>
      <c r="E122" s="9"/>
      <c r="F122" s="9"/>
      <c r="G122" s="9"/>
      <c r="H122" s="26">
        <v>250</v>
      </c>
      <c r="I122" s="63"/>
    </row>
    <row r="123" spans="1:9" ht="16.2" customHeight="1">
      <c r="A123" s="7"/>
      <c r="B123" s="7" t="s">
        <v>127</v>
      </c>
      <c r="C123" s="8" t="s">
        <v>21</v>
      </c>
      <c r="D123" s="7">
        <v>138.4</v>
      </c>
      <c r="E123" s="9">
        <v>160</v>
      </c>
      <c r="F123" s="9">
        <f>E123*0.2</f>
        <v>32</v>
      </c>
      <c r="G123" s="9">
        <f>E123+F123</f>
        <v>192</v>
      </c>
      <c r="H123" s="26">
        <v>250</v>
      </c>
      <c r="I123" s="63"/>
    </row>
    <row r="124" spans="1:9" ht="16.2" customHeight="1">
      <c r="A124" s="7"/>
      <c r="B124" s="7" t="s">
        <v>128</v>
      </c>
      <c r="C124" s="8" t="s">
        <v>21</v>
      </c>
      <c r="D124" s="7">
        <v>52</v>
      </c>
      <c r="E124" s="9">
        <v>60</v>
      </c>
      <c r="F124" s="9">
        <f>E124*0.2</f>
        <v>12</v>
      </c>
      <c r="G124" s="9">
        <f>E124+F124</f>
        <v>72</v>
      </c>
      <c r="H124" s="26">
        <v>100</v>
      </c>
      <c r="I124" s="63"/>
    </row>
    <row r="125" spans="1:9" ht="16.2" customHeight="1">
      <c r="A125" s="7"/>
      <c r="B125" s="7" t="s">
        <v>129</v>
      </c>
      <c r="C125" s="8" t="s">
        <v>130</v>
      </c>
      <c r="D125" s="7">
        <v>16.8</v>
      </c>
      <c r="E125" s="9">
        <v>20.9</v>
      </c>
      <c r="F125" s="9">
        <f>E125*0.2</f>
        <v>4.18</v>
      </c>
      <c r="G125" s="9">
        <f>E125+F125</f>
        <v>25.08</v>
      </c>
      <c r="H125" s="26">
        <v>80</v>
      </c>
      <c r="I125" s="63"/>
    </row>
    <row r="126" spans="1:9" ht="16.2" customHeight="1">
      <c r="A126" s="7"/>
      <c r="B126" s="77" t="s">
        <v>131</v>
      </c>
      <c r="C126" s="78"/>
      <c r="D126" s="78"/>
      <c r="E126" s="78"/>
      <c r="F126" s="78"/>
      <c r="G126" s="78"/>
      <c r="H126" s="78"/>
      <c r="I126" s="79"/>
    </row>
    <row r="127" spans="1:9" ht="16.2" customHeight="1">
      <c r="A127" s="7"/>
      <c r="B127" s="7" t="s">
        <v>132</v>
      </c>
      <c r="C127" s="8" t="s">
        <v>133</v>
      </c>
      <c r="D127" s="7">
        <v>129.6</v>
      </c>
      <c r="E127" s="9">
        <v>140</v>
      </c>
      <c r="F127" s="9">
        <f>E127*0.2</f>
        <v>28</v>
      </c>
      <c r="G127" s="9">
        <f>E127+F127</f>
        <v>168</v>
      </c>
      <c r="H127" s="26">
        <v>250</v>
      </c>
      <c r="I127" s="63"/>
    </row>
    <row r="128" spans="1:9" ht="16.2" customHeight="1">
      <c r="A128" s="7"/>
      <c r="B128" s="7" t="s">
        <v>134</v>
      </c>
      <c r="C128" s="8" t="s">
        <v>133</v>
      </c>
      <c r="D128" s="7">
        <v>369.6</v>
      </c>
      <c r="E128" s="9">
        <v>280</v>
      </c>
      <c r="F128" s="9">
        <f>E128*0.2</f>
        <v>56</v>
      </c>
      <c r="G128" s="9">
        <f>E128+F128</f>
        <v>336</v>
      </c>
      <c r="H128" s="26">
        <v>500</v>
      </c>
      <c r="I128" s="63"/>
    </row>
    <row r="129" spans="1:11" ht="16.2" customHeight="1">
      <c r="A129" s="7"/>
      <c r="B129" s="7" t="s">
        <v>135</v>
      </c>
      <c r="C129" s="8" t="s">
        <v>133</v>
      </c>
      <c r="D129" s="7">
        <v>129.6</v>
      </c>
      <c r="E129" s="9">
        <v>140</v>
      </c>
      <c r="F129" s="9">
        <f>E129*0.2</f>
        <v>28</v>
      </c>
      <c r="G129" s="9">
        <f>E129+F129</f>
        <v>168</v>
      </c>
      <c r="H129" s="26">
        <v>250</v>
      </c>
      <c r="I129" s="63"/>
    </row>
    <row r="130" spans="1:11" ht="16.2" customHeight="1">
      <c r="A130" s="7"/>
      <c r="B130" s="7" t="s">
        <v>136</v>
      </c>
      <c r="C130" s="8" t="s">
        <v>133</v>
      </c>
      <c r="D130" s="7">
        <v>323.2</v>
      </c>
      <c r="E130" s="9">
        <v>292</v>
      </c>
      <c r="F130" s="9">
        <f>E130*0.2</f>
        <v>58.400000000000006</v>
      </c>
      <c r="G130" s="9">
        <f>E130+F130</f>
        <v>350.4</v>
      </c>
      <c r="H130" s="26">
        <v>500</v>
      </c>
      <c r="I130" s="63"/>
    </row>
    <row r="131" spans="1:11" ht="16.2" customHeight="1">
      <c r="A131" s="7"/>
      <c r="B131" s="77" t="s">
        <v>137</v>
      </c>
      <c r="C131" s="78"/>
      <c r="D131" s="78"/>
      <c r="E131" s="78"/>
      <c r="F131" s="78"/>
      <c r="G131" s="78"/>
      <c r="H131" s="78"/>
      <c r="I131" s="79"/>
    </row>
    <row r="132" spans="1:11" ht="16.2" customHeight="1">
      <c r="A132" s="7"/>
      <c r="B132" s="7" t="s">
        <v>138</v>
      </c>
      <c r="C132" s="8" t="s">
        <v>21</v>
      </c>
      <c r="D132" s="7">
        <v>55.2</v>
      </c>
      <c r="E132" s="9">
        <v>58.4</v>
      </c>
      <c r="F132" s="9">
        <f t="shared" ref="F132:F143" si="8">E132*0.2</f>
        <v>11.68</v>
      </c>
      <c r="G132" s="9">
        <f t="shared" ref="G132:G143" si="9">E132+F132</f>
        <v>70.08</v>
      </c>
      <c r="H132" s="26">
        <v>150</v>
      </c>
      <c r="I132" s="63"/>
    </row>
    <row r="133" spans="1:11" ht="16.2" customHeight="1">
      <c r="A133" s="7"/>
      <c r="B133" s="7" t="s">
        <v>139</v>
      </c>
      <c r="C133" s="8" t="s">
        <v>21</v>
      </c>
      <c r="D133" s="7">
        <v>92.8</v>
      </c>
      <c r="E133" s="9">
        <f>D133*1.08</f>
        <v>100.224</v>
      </c>
      <c r="F133" s="9">
        <f t="shared" si="8"/>
        <v>20.044800000000002</v>
      </c>
      <c r="G133" s="9">
        <f t="shared" si="9"/>
        <v>120.2688</v>
      </c>
      <c r="H133" s="26">
        <v>250</v>
      </c>
      <c r="I133" s="63"/>
      <c r="K133" s="52" t="s">
        <v>140</v>
      </c>
    </row>
    <row r="134" spans="1:11" ht="16.2" customHeight="1">
      <c r="A134" s="7"/>
      <c r="B134" s="7" t="s">
        <v>141</v>
      </c>
      <c r="C134" s="8" t="s">
        <v>21</v>
      </c>
      <c r="D134" s="7">
        <v>120</v>
      </c>
      <c r="E134" s="9">
        <v>133.5</v>
      </c>
      <c r="F134" s="9">
        <f t="shared" si="8"/>
        <v>26.700000000000003</v>
      </c>
      <c r="G134" s="9">
        <f t="shared" si="9"/>
        <v>160.19999999999999</v>
      </c>
      <c r="H134" s="26">
        <v>200</v>
      </c>
      <c r="I134" s="63"/>
    </row>
    <row r="135" spans="1:11" ht="16.2" customHeight="1">
      <c r="A135" s="7"/>
      <c r="B135" s="7" t="s">
        <v>142</v>
      </c>
      <c r="C135" s="8" t="s">
        <v>21</v>
      </c>
      <c r="D135" s="7">
        <v>197.6</v>
      </c>
      <c r="E135" s="9">
        <v>220</v>
      </c>
      <c r="F135" s="9">
        <f t="shared" si="8"/>
        <v>44</v>
      </c>
      <c r="G135" s="9">
        <f t="shared" si="9"/>
        <v>264</v>
      </c>
      <c r="H135" s="26">
        <v>300</v>
      </c>
      <c r="I135" s="63"/>
    </row>
    <row r="136" spans="1:11" ht="16.2" customHeight="1">
      <c r="A136" s="7"/>
      <c r="B136" s="7" t="s">
        <v>143</v>
      </c>
      <c r="C136" s="8" t="s">
        <v>21</v>
      </c>
      <c r="D136" s="7">
        <v>73.599999999999994</v>
      </c>
      <c r="E136" s="9">
        <v>70</v>
      </c>
      <c r="F136" s="9">
        <f t="shared" si="8"/>
        <v>14</v>
      </c>
      <c r="G136" s="9">
        <f t="shared" si="9"/>
        <v>84</v>
      </c>
      <c r="H136" s="26">
        <v>150</v>
      </c>
      <c r="I136" s="63"/>
    </row>
    <row r="137" spans="1:11" ht="16.2" customHeight="1">
      <c r="A137" s="7"/>
      <c r="B137" s="7" t="s">
        <v>144</v>
      </c>
      <c r="C137" s="8" t="s">
        <v>21</v>
      </c>
      <c r="D137" s="7">
        <v>36.799999999999997</v>
      </c>
      <c r="E137" s="9">
        <v>40</v>
      </c>
      <c r="F137" s="9">
        <f t="shared" si="8"/>
        <v>8</v>
      </c>
      <c r="G137" s="9">
        <f t="shared" si="9"/>
        <v>48</v>
      </c>
      <c r="H137" s="26">
        <v>100</v>
      </c>
      <c r="I137" s="63"/>
    </row>
    <row r="138" spans="1:11" ht="16.2" customHeight="1">
      <c r="A138" s="7"/>
      <c r="B138" s="7" t="s">
        <v>145</v>
      </c>
      <c r="C138" s="8" t="s">
        <v>21</v>
      </c>
      <c r="D138" s="7">
        <v>46.4</v>
      </c>
      <c r="E138" s="9">
        <f>D138*1.08</f>
        <v>50.112000000000002</v>
      </c>
      <c r="F138" s="9">
        <f t="shared" si="8"/>
        <v>10.022400000000001</v>
      </c>
      <c r="G138" s="9">
        <f t="shared" si="9"/>
        <v>60.134399999999999</v>
      </c>
      <c r="H138" s="26">
        <v>100</v>
      </c>
      <c r="I138" s="63"/>
    </row>
    <row r="139" spans="1:11" ht="16.2" customHeight="1">
      <c r="A139" s="7"/>
      <c r="B139" s="7" t="s">
        <v>146</v>
      </c>
      <c r="C139" s="8" t="s">
        <v>21</v>
      </c>
      <c r="D139" s="7">
        <v>156.80000000000001</v>
      </c>
      <c r="E139" s="9">
        <v>175</v>
      </c>
      <c r="F139" s="9">
        <f t="shared" si="8"/>
        <v>35</v>
      </c>
      <c r="G139" s="9">
        <f t="shared" si="9"/>
        <v>210</v>
      </c>
      <c r="H139" s="26">
        <v>350</v>
      </c>
      <c r="I139" s="63"/>
    </row>
    <row r="140" spans="1:11" ht="16.2" customHeight="1">
      <c r="A140" s="7"/>
      <c r="B140" s="7" t="s">
        <v>147</v>
      </c>
      <c r="C140" s="8" t="s">
        <v>21</v>
      </c>
      <c r="D140" s="7">
        <v>231.2</v>
      </c>
      <c r="E140" s="9">
        <v>260</v>
      </c>
      <c r="F140" s="9">
        <f t="shared" si="8"/>
        <v>52</v>
      </c>
      <c r="G140" s="9">
        <f t="shared" si="9"/>
        <v>312</v>
      </c>
      <c r="H140" s="26">
        <v>450</v>
      </c>
      <c r="I140" s="63"/>
    </row>
    <row r="141" spans="1:11" ht="16.2" customHeight="1">
      <c r="A141" s="7"/>
      <c r="B141" s="7" t="s">
        <v>148</v>
      </c>
      <c r="C141" s="8" t="s">
        <v>21</v>
      </c>
      <c r="D141" s="7">
        <v>73.599999999999994</v>
      </c>
      <c r="E141" s="9">
        <v>83.5</v>
      </c>
      <c r="F141" s="9">
        <f t="shared" si="8"/>
        <v>16.7</v>
      </c>
      <c r="G141" s="9">
        <f t="shared" si="9"/>
        <v>100.2</v>
      </c>
      <c r="H141" s="26">
        <v>150</v>
      </c>
      <c r="I141" s="63"/>
    </row>
    <row r="142" spans="1:11" ht="16.2" customHeight="1">
      <c r="A142" s="7"/>
      <c r="B142" s="7" t="s">
        <v>149</v>
      </c>
      <c r="C142" s="8" t="s">
        <v>150</v>
      </c>
      <c r="D142" s="7">
        <v>92.8</v>
      </c>
      <c r="E142" s="9">
        <v>125</v>
      </c>
      <c r="F142" s="9">
        <f t="shared" si="8"/>
        <v>25</v>
      </c>
      <c r="G142" s="9">
        <f t="shared" si="9"/>
        <v>150</v>
      </c>
      <c r="H142" s="26">
        <v>200</v>
      </c>
      <c r="I142" s="63"/>
    </row>
    <row r="143" spans="1:11" ht="16.2" customHeight="1">
      <c r="A143" s="7"/>
      <c r="B143" s="7" t="s">
        <v>151</v>
      </c>
      <c r="C143" s="8" t="s">
        <v>150</v>
      </c>
      <c r="D143" s="7">
        <v>184.8</v>
      </c>
      <c r="E143" s="9">
        <v>250</v>
      </c>
      <c r="F143" s="9">
        <f t="shared" si="8"/>
        <v>50</v>
      </c>
      <c r="G143" s="9">
        <f t="shared" si="9"/>
        <v>300</v>
      </c>
      <c r="H143" s="26">
        <v>350</v>
      </c>
      <c r="I143" s="63"/>
    </row>
    <row r="144" spans="1:11" ht="16.2" customHeight="1">
      <c r="A144" s="77" t="s">
        <v>152</v>
      </c>
      <c r="B144" s="78"/>
      <c r="C144" s="78"/>
      <c r="D144" s="78"/>
      <c r="E144" s="78"/>
      <c r="F144" s="78"/>
      <c r="G144" s="78"/>
      <c r="H144" s="78"/>
      <c r="I144" s="79"/>
    </row>
    <row r="145" spans="1:9" ht="16.2" customHeight="1">
      <c r="A145" s="7"/>
      <c r="B145" s="7" t="s">
        <v>153</v>
      </c>
      <c r="C145" s="8" t="s">
        <v>133</v>
      </c>
      <c r="D145" s="7">
        <v>68</v>
      </c>
      <c r="E145" s="9">
        <v>79.2</v>
      </c>
      <c r="F145" s="9">
        <f t="shared" ref="F145:F154" si="10">E145*0.2</f>
        <v>15.840000000000002</v>
      </c>
      <c r="G145" s="9">
        <f t="shared" ref="G145:G154" si="11">E145+F145</f>
        <v>95.04</v>
      </c>
      <c r="H145" s="26">
        <v>250</v>
      </c>
      <c r="I145" s="63"/>
    </row>
    <row r="146" spans="1:9" ht="16.2" customHeight="1">
      <c r="A146" s="7"/>
      <c r="B146" s="7" t="s">
        <v>154</v>
      </c>
      <c r="C146" s="8" t="s">
        <v>133</v>
      </c>
      <c r="D146" s="7">
        <v>209.6</v>
      </c>
      <c r="E146" s="9">
        <v>243.5</v>
      </c>
      <c r="F146" s="9">
        <f t="shared" si="10"/>
        <v>48.7</v>
      </c>
      <c r="G146" s="9">
        <f t="shared" si="11"/>
        <v>292.2</v>
      </c>
      <c r="H146" s="26">
        <v>500</v>
      </c>
      <c r="I146" s="63"/>
    </row>
    <row r="147" spans="1:9" ht="16.2" customHeight="1">
      <c r="A147" s="7"/>
      <c r="B147" s="7" t="s">
        <v>155</v>
      </c>
      <c r="C147" s="8" t="s">
        <v>133</v>
      </c>
      <c r="D147" s="7">
        <v>440</v>
      </c>
      <c r="E147" s="9">
        <v>506</v>
      </c>
      <c r="F147" s="9">
        <f t="shared" si="10"/>
        <v>101.2</v>
      </c>
      <c r="G147" s="9">
        <f t="shared" si="11"/>
        <v>607.20000000000005</v>
      </c>
      <c r="H147" s="26">
        <v>700</v>
      </c>
      <c r="I147" s="63"/>
    </row>
    <row r="148" spans="1:9" ht="16.2" customHeight="1">
      <c r="A148" s="7"/>
      <c r="B148" s="7" t="s">
        <v>156</v>
      </c>
      <c r="C148" s="8" t="s">
        <v>133</v>
      </c>
      <c r="D148" s="7">
        <v>647.20000000000005</v>
      </c>
      <c r="E148" s="9">
        <v>708.5</v>
      </c>
      <c r="F148" s="9">
        <f t="shared" si="10"/>
        <v>141.70000000000002</v>
      </c>
      <c r="G148" s="9">
        <f t="shared" si="11"/>
        <v>850.2</v>
      </c>
      <c r="H148" s="26">
        <v>1500</v>
      </c>
      <c r="I148" s="63"/>
    </row>
    <row r="149" spans="1:9" ht="16.2" customHeight="1">
      <c r="A149" s="7"/>
      <c r="B149" s="7" t="s">
        <v>157</v>
      </c>
      <c r="C149" s="8" t="s">
        <v>133</v>
      </c>
      <c r="D149" s="7">
        <v>68.8</v>
      </c>
      <c r="E149" s="9">
        <v>79.2</v>
      </c>
      <c r="F149" s="9">
        <f t="shared" si="10"/>
        <v>15.840000000000002</v>
      </c>
      <c r="G149" s="9">
        <f t="shared" si="11"/>
        <v>95.04</v>
      </c>
      <c r="H149" s="26">
        <v>150</v>
      </c>
      <c r="I149" s="63"/>
    </row>
    <row r="150" spans="1:9" ht="16.2" customHeight="1">
      <c r="A150" s="7"/>
      <c r="B150" s="7" t="s">
        <v>158</v>
      </c>
      <c r="C150" s="8" t="s">
        <v>133</v>
      </c>
      <c r="D150" s="7">
        <v>163.19999999999999</v>
      </c>
      <c r="E150" s="9">
        <v>191.7</v>
      </c>
      <c r="F150" s="9">
        <f t="shared" si="10"/>
        <v>38.339999999999996</v>
      </c>
      <c r="G150" s="9">
        <f t="shared" si="11"/>
        <v>230.04</v>
      </c>
      <c r="H150" s="26">
        <v>300</v>
      </c>
      <c r="I150" s="63"/>
    </row>
    <row r="151" spans="1:9" ht="16.2" customHeight="1">
      <c r="A151" s="7"/>
      <c r="B151" s="7" t="s">
        <v>159</v>
      </c>
      <c r="C151" s="8" t="s">
        <v>133</v>
      </c>
      <c r="D151" s="7">
        <v>256</v>
      </c>
      <c r="E151" s="9">
        <v>300</v>
      </c>
      <c r="F151" s="9">
        <f t="shared" si="10"/>
        <v>60</v>
      </c>
      <c r="G151" s="9">
        <f t="shared" si="11"/>
        <v>360</v>
      </c>
      <c r="H151" s="26">
        <v>450</v>
      </c>
      <c r="I151" s="63"/>
    </row>
    <row r="152" spans="1:9" ht="16.2" customHeight="1">
      <c r="A152" s="7"/>
      <c r="B152" s="7" t="s">
        <v>160</v>
      </c>
      <c r="C152" s="8" t="s">
        <v>133</v>
      </c>
      <c r="D152" s="7">
        <v>44</v>
      </c>
      <c r="E152" s="9">
        <v>50</v>
      </c>
      <c r="F152" s="9">
        <f t="shared" si="10"/>
        <v>10</v>
      </c>
      <c r="G152" s="9">
        <f t="shared" si="11"/>
        <v>60</v>
      </c>
      <c r="H152" s="26">
        <v>100</v>
      </c>
      <c r="I152" s="63"/>
    </row>
    <row r="153" spans="1:9" ht="16.2" customHeight="1">
      <c r="A153" s="7"/>
      <c r="B153" s="7" t="s">
        <v>161</v>
      </c>
      <c r="C153" s="8" t="s">
        <v>133</v>
      </c>
      <c r="D153" s="7">
        <v>163.19999999999999</v>
      </c>
      <c r="E153" s="9">
        <v>180</v>
      </c>
      <c r="F153" s="9">
        <f t="shared" si="10"/>
        <v>36</v>
      </c>
      <c r="G153" s="9">
        <f t="shared" si="11"/>
        <v>216</v>
      </c>
      <c r="H153" s="26">
        <v>300</v>
      </c>
      <c r="I153" s="63"/>
    </row>
    <row r="154" spans="1:9" ht="16.2" customHeight="1">
      <c r="A154" s="7"/>
      <c r="B154" s="7" t="s">
        <v>162</v>
      </c>
      <c r="C154" s="8" t="s">
        <v>133</v>
      </c>
      <c r="D154" s="7">
        <v>256</v>
      </c>
      <c r="E154" s="9">
        <v>280</v>
      </c>
      <c r="F154" s="9">
        <f t="shared" si="10"/>
        <v>56</v>
      </c>
      <c r="G154" s="9">
        <f t="shared" si="11"/>
        <v>336</v>
      </c>
      <c r="H154" s="26">
        <v>450</v>
      </c>
      <c r="I154" s="63"/>
    </row>
    <row r="155" spans="1:9" ht="16.2" customHeight="1">
      <c r="A155" s="77" t="s">
        <v>163</v>
      </c>
      <c r="B155" s="78"/>
      <c r="C155" s="78"/>
      <c r="D155" s="78"/>
      <c r="E155" s="78"/>
      <c r="F155" s="78"/>
      <c r="G155" s="78"/>
      <c r="H155" s="78"/>
      <c r="I155" s="79"/>
    </row>
    <row r="156" spans="1:9" ht="16.2" customHeight="1">
      <c r="A156" s="7"/>
      <c r="B156" s="7" t="s">
        <v>164</v>
      </c>
      <c r="C156" s="8" t="s">
        <v>133</v>
      </c>
      <c r="D156" s="7">
        <v>323.2</v>
      </c>
      <c r="E156" s="9">
        <v>350</v>
      </c>
      <c r="F156" s="9">
        <f t="shared" ref="F156:F175" si="12">E156*0.2</f>
        <v>70</v>
      </c>
      <c r="G156" s="9">
        <f t="shared" ref="G156:G175" si="13">E156+F156</f>
        <v>420</v>
      </c>
      <c r="H156" s="26">
        <v>550</v>
      </c>
      <c r="I156" s="63"/>
    </row>
    <row r="157" spans="1:9" ht="16.2" customHeight="1">
      <c r="A157" s="7"/>
      <c r="B157" s="7" t="s">
        <v>165</v>
      </c>
      <c r="C157" s="8" t="s">
        <v>133</v>
      </c>
      <c r="D157" s="7">
        <v>1056</v>
      </c>
      <c r="E157" s="9">
        <v>1200</v>
      </c>
      <c r="F157" s="9">
        <f t="shared" si="12"/>
        <v>240</v>
      </c>
      <c r="G157" s="9">
        <f t="shared" si="13"/>
        <v>1440</v>
      </c>
      <c r="H157" s="26">
        <v>1700</v>
      </c>
      <c r="I157" s="63"/>
    </row>
    <row r="158" spans="1:9" ht="16.2" customHeight="1">
      <c r="A158" s="7"/>
      <c r="B158" s="7" t="s">
        <v>166</v>
      </c>
      <c r="C158" s="8" t="s">
        <v>133</v>
      </c>
      <c r="D158" s="7">
        <v>832</v>
      </c>
      <c r="E158" s="9">
        <v>900</v>
      </c>
      <c r="F158" s="9">
        <f t="shared" si="12"/>
        <v>180</v>
      </c>
      <c r="G158" s="9">
        <f t="shared" si="13"/>
        <v>1080</v>
      </c>
      <c r="H158" s="26">
        <v>1500</v>
      </c>
      <c r="I158" s="63"/>
    </row>
    <row r="159" spans="1:9" ht="16.2" customHeight="1">
      <c r="A159" s="7"/>
      <c r="B159" s="7" t="s">
        <v>167</v>
      </c>
      <c r="C159" s="8" t="s">
        <v>133</v>
      </c>
      <c r="D159" s="7">
        <v>1056</v>
      </c>
      <c r="E159" s="9">
        <v>1200</v>
      </c>
      <c r="F159" s="9">
        <f t="shared" si="12"/>
        <v>240</v>
      </c>
      <c r="G159" s="9">
        <f t="shared" si="13"/>
        <v>1440</v>
      </c>
      <c r="H159" s="26">
        <v>2000</v>
      </c>
      <c r="I159" s="63"/>
    </row>
    <row r="160" spans="1:9" ht="16.2" customHeight="1">
      <c r="A160" s="7"/>
      <c r="B160" s="7" t="s">
        <v>168</v>
      </c>
      <c r="C160" s="8" t="s">
        <v>133</v>
      </c>
      <c r="D160" s="7">
        <v>394.4</v>
      </c>
      <c r="E160" s="9">
        <v>440</v>
      </c>
      <c r="F160" s="9">
        <f t="shared" si="12"/>
        <v>88</v>
      </c>
      <c r="G160" s="9">
        <f t="shared" si="13"/>
        <v>528</v>
      </c>
      <c r="H160" s="26">
        <v>700</v>
      </c>
      <c r="I160" s="63"/>
    </row>
    <row r="161" spans="1:9" ht="16.2" customHeight="1">
      <c r="A161" s="7"/>
      <c r="B161" s="7" t="s">
        <v>169</v>
      </c>
      <c r="C161" s="8" t="s">
        <v>133</v>
      </c>
      <c r="D161" s="7">
        <v>394.4</v>
      </c>
      <c r="E161" s="9">
        <v>440</v>
      </c>
      <c r="F161" s="9">
        <f t="shared" si="12"/>
        <v>88</v>
      </c>
      <c r="G161" s="9">
        <f t="shared" si="13"/>
        <v>528</v>
      </c>
      <c r="H161" s="26">
        <v>700</v>
      </c>
      <c r="I161" s="63"/>
    </row>
    <row r="162" spans="1:9" ht="16.2" customHeight="1">
      <c r="A162" s="7"/>
      <c r="B162" s="7" t="s">
        <v>170</v>
      </c>
      <c r="C162" s="8" t="s">
        <v>133</v>
      </c>
      <c r="D162" s="7">
        <v>277.60000000000002</v>
      </c>
      <c r="E162" s="9">
        <v>305</v>
      </c>
      <c r="F162" s="9">
        <f t="shared" si="12"/>
        <v>61</v>
      </c>
      <c r="G162" s="9">
        <f t="shared" si="13"/>
        <v>366</v>
      </c>
      <c r="H162" s="26">
        <v>400</v>
      </c>
      <c r="I162" s="63"/>
    </row>
    <row r="163" spans="1:9" ht="16.2" customHeight="1">
      <c r="A163" s="7"/>
      <c r="B163" s="7" t="s">
        <v>171</v>
      </c>
      <c r="C163" s="8" t="s">
        <v>133</v>
      </c>
      <c r="D163" s="7">
        <v>462.4</v>
      </c>
      <c r="E163" s="9">
        <v>510</v>
      </c>
      <c r="F163" s="9">
        <f t="shared" si="12"/>
        <v>102</v>
      </c>
      <c r="G163" s="9">
        <f t="shared" si="13"/>
        <v>612</v>
      </c>
      <c r="H163" s="26">
        <v>500</v>
      </c>
      <c r="I163" s="63"/>
    </row>
    <row r="164" spans="1:9" ht="16.2" customHeight="1">
      <c r="A164" s="7"/>
      <c r="B164" s="7" t="s">
        <v>172</v>
      </c>
      <c r="C164" s="8" t="s">
        <v>133</v>
      </c>
      <c r="D164" s="7">
        <v>369.6</v>
      </c>
      <c r="E164" s="9">
        <v>410</v>
      </c>
      <c r="F164" s="9">
        <f t="shared" si="12"/>
        <v>82</v>
      </c>
      <c r="G164" s="9">
        <f t="shared" si="13"/>
        <v>492</v>
      </c>
      <c r="H164" s="26">
        <v>700</v>
      </c>
      <c r="I164" s="63"/>
    </row>
    <row r="165" spans="1:9" ht="16.2" customHeight="1">
      <c r="A165" s="7"/>
      <c r="B165" s="7" t="s">
        <v>173</v>
      </c>
      <c r="C165" s="8" t="s">
        <v>133</v>
      </c>
      <c r="D165" s="7">
        <v>554.4</v>
      </c>
      <c r="E165" s="9">
        <v>610</v>
      </c>
      <c r="F165" s="9">
        <f t="shared" si="12"/>
        <v>122</v>
      </c>
      <c r="G165" s="9">
        <f t="shared" si="13"/>
        <v>732</v>
      </c>
      <c r="H165" s="26">
        <v>1000</v>
      </c>
      <c r="I165" s="63"/>
    </row>
    <row r="166" spans="1:9" ht="16.2" customHeight="1">
      <c r="A166" s="7"/>
      <c r="B166" s="7" t="s">
        <v>174</v>
      </c>
      <c r="C166" s="8" t="s">
        <v>175</v>
      </c>
      <c r="D166" s="7">
        <v>92.8</v>
      </c>
      <c r="E166" s="9">
        <v>110</v>
      </c>
      <c r="F166" s="9">
        <f t="shared" si="12"/>
        <v>22</v>
      </c>
      <c r="G166" s="9">
        <f t="shared" si="13"/>
        <v>132</v>
      </c>
      <c r="H166" s="26">
        <v>200</v>
      </c>
      <c r="I166" s="63"/>
    </row>
    <row r="167" spans="1:9" ht="16.2" customHeight="1">
      <c r="A167" s="7"/>
      <c r="B167" s="7" t="s">
        <v>176</v>
      </c>
      <c r="C167" s="8" t="s">
        <v>175</v>
      </c>
      <c r="D167" s="7">
        <v>129.6</v>
      </c>
      <c r="E167" s="9">
        <v>145</v>
      </c>
      <c r="F167" s="9">
        <f t="shared" si="12"/>
        <v>29</v>
      </c>
      <c r="G167" s="9">
        <f t="shared" si="13"/>
        <v>174</v>
      </c>
      <c r="H167" s="26">
        <v>300</v>
      </c>
      <c r="I167" s="63"/>
    </row>
    <row r="168" spans="1:9" ht="16.2" customHeight="1">
      <c r="A168" s="7"/>
      <c r="B168" s="7" t="s">
        <v>177</v>
      </c>
      <c r="C168" s="8" t="s">
        <v>175</v>
      </c>
      <c r="D168" s="7">
        <v>92.8</v>
      </c>
      <c r="E168" s="9">
        <v>110</v>
      </c>
      <c r="F168" s="9">
        <f t="shared" si="12"/>
        <v>22</v>
      </c>
      <c r="G168" s="9">
        <f t="shared" si="13"/>
        <v>132</v>
      </c>
      <c r="H168" s="26">
        <v>200</v>
      </c>
      <c r="I168" s="63"/>
    </row>
    <row r="169" spans="1:9" ht="16.2" customHeight="1">
      <c r="A169" s="7"/>
      <c r="B169" s="7" t="s">
        <v>178</v>
      </c>
      <c r="C169" s="8" t="s">
        <v>175</v>
      </c>
      <c r="D169" s="7">
        <v>129.6</v>
      </c>
      <c r="E169" s="9">
        <v>140</v>
      </c>
      <c r="F169" s="9">
        <f t="shared" si="12"/>
        <v>28</v>
      </c>
      <c r="G169" s="9">
        <f t="shared" si="13"/>
        <v>168</v>
      </c>
      <c r="H169" s="26">
        <v>250</v>
      </c>
      <c r="I169" s="63"/>
    </row>
    <row r="170" spans="1:9" ht="16.2" customHeight="1">
      <c r="A170" s="7"/>
      <c r="B170" s="7" t="s">
        <v>179</v>
      </c>
      <c r="C170" s="8" t="s">
        <v>175</v>
      </c>
      <c r="D170" s="7">
        <v>323.2</v>
      </c>
      <c r="E170" s="9">
        <v>360</v>
      </c>
      <c r="F170" s="9">
        <f t="shared" si="12"/>
        <v>72</v>
      </c>
      <c r="G170" s="9">
        <f t="shared" si="13"/>
        <v>432</v>
      </c>
      <c r="H170" s="26">
        <v>550</v>
      </c>
      <c r="I170" s="63"/>
    </row>
    <row r="171" spans="1:9" ht="16.2" customHeight="1">
      <c r="A171" s="7"/>
      <c r="B171" s="7" t="s">
        <v>180</v>
      </c>
      <c r="C171" s="8" t="s">
        <v>133</v>
      </c>
      <c r="D171" s="7">
        <v>73.599999999999994</v>
      </c>
      <c r="E171" s="9">
        <v>80</v>
      </c>
      <c r="F171" s="9">
        <f t="shared" si="12"/>
        <v>16</v>
      </c>
      <c r="G171" s="9">
        <f t="shared" si="13"/>
        <v>96</v>
      </c>
      <c r="H171" s="26">
        <v>200</v>
      </c>
      <c r="I171" s="63"/>
    </row>
    <row r="172" spans="1:9" ht="16.2" customHeight="1">
      <c r="A172" s="7"/>
      <c r="B172" s="7" t="s">
        <v>181</v>
      </c>
      <c r="C172" s="8" t="s">
        <v>133</v>
      </c>
      <c r="D172" s="7">
        <v>407.2</v>
      </c>
      <c r="E172" s="9">
        <v>450</v>
      </c>
      <c r="F172" s="9">
        <f t="shared" si="12"/>
        <v>90</v>
      </c>
      <c r="G172" s="9">
        <f t="shared" si="13"/>
        <v>540</v>
      </c>
      <c r="H172" s="26">
        <v>700</v>
      </c>
      <c r="I172" s="63"/>
    </row>
    <row r="173" spans="1:9" ht="16.2" customHeight="1">
      <c r="A173" s="7"/>
      <c r="B173" s="7" t="s">
        <v>182</v>
      </c>
      <c r="C173" s="8" t="s">
        <v>133</v>
      </c>
      <c r="D173" s="7">
        <v>672</v>
      </c>
      <c r="E173" s="9">
        <v>740</v>
      </c>
      <c r="F173" s="9">
        <f t="shared" si="12"/>
        <v>148</v>
      </c>
      <c r="G173" s="9">
        <f t="shared" si="13"/>
        <v>888</v>
      </c>
      <c r="H173" s="26">
        <v>1000</v>
      </c>
      <c r="I173" s="63"/>
    </row>
    <row r="174" spans="1:9" ht="16.2" customHeight="1">
      <c r="A174" s="7"/>
      <c r="B174" s="7" t="s">
        <v>183</v>
      </c>
      <c r="C174" s="8" t="s">
        <v>133</v>
      </c>
      <c r="D174" s="7">
        <v>369.6</v>
      </c>
      <c r="E174" s="9">
        <v>410</v>
      </c>
      <c r="F174" s="9">
        <f t="shared" si="12"/>
        <v>82</v>
      </c>
      <c r="G174" s="9">
        <f t="shared" si="13"/>
        <v>492</v>
      </c>
      <c r="H174" s="26">
        <v>600</v>
      </c>
      <c r="I174" s="63"/>
    </row>
    <row r="175" spans="1:9" ht="16.2" customHeight="1">
      <c r="A175" s="7"/>
      <c r="B175" s="7" t="s">
        <v>184</v>
      </c>
      <c r="C175" s="8" t="s">
        <v>133</v>
      </c>
      <c r="D175" s="7">
        <v>323.2</v>
      </c>
      <c r="E175" s="9">
        <v>360</v>
      </c>
      <c r="F175" s="9">
        <f t="shared" si="12"/>
        <v>72</v>
      </c>
      <c r="G175" s="9">
        <f t="shared" si="13"/>
        <v>432</v>
      </c>
      <c r="H175" s="26">
        <v>550</v>
      </c>
      <c r="I175" s="63"/>
    </row>
    <row r="176" spans="1:9" ht="16.2" customHeight="1">
      <c r="A176" s="77" t="s">
        <v>185</v>
      </c>
      <c r="B176" s="78"/>
      <c r="C176" s="78"/>
      <c r="D176" s="78"/>
      <c r="E176" s="78"/>
      <c r="F176" s="78"/>
      <c r="G176" s="78"/>
      <c r="H176" s="78"/>
      <c r="I176" s="79"/>
    </row>
    <row r="177" spans="1:9" ht="16.2" customHeight="1">
      <c r="A177" s="7"/>
      <c r="B177" s="7" t="s">
        <v>186</v>
      </c>
      <c r="C177" s="8" t="s">
        <v>133</v>
      </c>
      <c r="D177" s="7">
        <v>554.4</v>
      </c>
      <c r="E177" s="9">
        <v>620</v>
      </c>
      <c r="F177" s="9">
        <f t="shared" ref="F177:F183" si="14">E177*0.2</f>
        <v>124</v>
      </c>
      <c r="G177" s="9">
        <f t="shared" ref="G177:G183" si="15">E177+F177</f>
        <v>744</v>
      </c>
      <c r="H177" s="26">
        <v>1000</v>
      </c>
      <c r="I177" s="63"/>
    </row>
    <row r="178" spans="1:9" ht="16.2" customHeight="1">
      <c r="A178" s="7"/>
      <c r="B178" s="7" t="s">
        <v>187</v>
      </c>
      <c r="C178" s="8" t="s">
        <v>133</v>
      </c>
      <c r="D178" s="7">
        <v>832</v>
      </c>
      <c r="E178" s="9">
        <v>920</v>
      </c>
      <c r="F178" s="9">
        <f t="shared" si="14"/>
        <v>184</v>
      </c>
      <c r="G178" s="9">
        <f t="shared" si="15"/>
        <v>1104</v>
      </c>
      <c r="H178" s="26">
        <v>1500</v>
      </c>
      <c r="I178" s="63"/>
    </row>
    <row r="179" spans="1:9" ht="16.2" customHeight="1">
      <c r="A179" s="7"/>
      <c r="B179" s="7" t="s">
        <v>188</v>
      </c>
      <c r="C179" s="8" t="s">
        <v>133</v>
      </c>
      <c r="D179" s="7">
        <v>672</v>
      </c>
      <c r="E179" s="9">
        <v>735</v>
      </c>
      <c r="F179" s="9">
        <f t="shared" si="14"/>
        <v>147</v>
      </c>
      <c r="G179" s="9">
        <f t="shared" si="15"/>
        <v>882</v>
      </c>
      <c r="H179" s="26">
        <v>1000</v>
      </c>
      <c r="I179" s="63"/>
    </row>
    <row r="180" spans="1:9" ht="16.2" customHeight="1">
      <c r="A180" s="7"/>
      <c r="B180" s="7" t="s">
        <v>189</v>
      </c>
      <c r="C180" s="8" t="s">
        <v>133</v>
      </c>
      <c r="D180" s="7">
        <v>323.2</v>
      </c>
      <c r="E180" s="9">
        <v>350</v>
      </c>
      <c r="F180" s="9">
        <f t="shared" si="14"/>
        <v>70</v>
      </c>
      <c r="G180" s="9">
        <f t="shared" si="15"/>
        <v>420</v>
      </c>
      <c r="H180" s="26">
        <v>700</v>
      </c>
      <c r="I180" s="63"/>
    </row>
    <row r="181" spans="1:9" ht="16.2" customHeight="1">
      <c r="A181" s="7"/>
      <c r="B181" s="7" t="s">
        <v>190</v>
      </c>
      <c r="C181" s="8" t="s">
        <v>133</v>
      </c>
      <c r="D181" s="7">
        <v>554.4</v>
      </c>
      <c r="E181" s="9">
        <v>610</v>
      </c>
      <c r="F181" s="9">
        <f t="shared" si="14"/>
        <v>122</v>
      </c>
      <c r="G181" s="9">
        <f t="shared" si="15"/>
        <v>732</v>
      </c>
      <c r="H181" s="26">
        <v>1000</v>
      </c>
      <c r="I181" s="63"/>
    </row>
    <row r="182" spans="1:9" ht="16.2" customHeight="1">
      <c r="A182" s="7"/>
      <c r="B182" s="7" t="s">
        <v>191</v>
      </c>
      <c r="C182" s="8" t="s">
        <v>133</v>
      </c>
      <c r="D182" s="7">
        <v>832</v>
      </c>
      <c r="E182" s="9">
        <v>910</v>
      </c>
      <c r="F182" s="9">
        <f t="shared" si="14"/>
        <v>182</v>
      </c>
      <c r="G182" s="9">
        <f t="shared" si="15"/>
        <v>1092</v>
      </c>
      <c r="H182" s="26">
        <v>1500</v>
      </c>
      <c r="I182" s="63"/>
    </row>
    <row r="183" spans="1:9" ht="16.2" customHeight="1">
      <c r="A183" s="7"/>
      <c r="B183" s="7" t="s">
        <v>192</v>
      </c>
      <c r="C183" s="8" t="s">
        <v>133</v>
      </c>
      <c r="D183" s="7">
        <v>92.8</v>
      </c>
      <c r="E183" s="9">
        <v>120</v>
      </c>
      <c r="F183" s="9">
        <f t="shared" si="14"/>
        <v>24</v>
      </c>
      <c r="G183" s="9">
        <f t="shared" si="15"/>
        <v>144</v>
      </c>
      <c r="H183" s="26">
        <v>250</v>
      </c>
      <c r="I183" s="63"/>
    </row>
    <row r="184" spans="1:9" ht="16.2" customHeight="1">
      <c r="A184" s="77" t="s">
        <v>193</v>
      </c>
      <c r="B184" s="78"/>
      <c r="C184" s="78"/>
      <c r="D184" s="78"/>
      <c r="E184" s="78"/>
      <c r="F184" s="78"/>
      <c r="G184" s="78"/>
      <c r="H184" s="78"/>
      <c r="I184" s="79"/>
    </row>
    <row r="185" spans="1:9" ht="16.2" customHeight="1">
      <c r="A185" s="7"/>
      <c r="B185" s="7" t="s">
        <v>194</v>
      </c>
      <c r="C185" s="8" t="s">
        <v>133</v>
      </c>
      <c r="D185" s="7">
        <v>693.6</v>
      </c>
      <c r="E185" s="9">
        <v>810</v>
      </c>
      <c r="F185" s="9">
        <f t="shared" ref="F185:F197" si="16">E185*0.2</f>
        <v>162</v>
      </c>
      <c r="G185" s="9">
        <f t="shared" ref="G185:G197" si="17">E185+F185</f>
        <v>972</v>
      </c>
      <c r="H185" s="26">
        <v>1200</v>
      </c>
      <c r="I185" s="63"/>
    </row>
    <row r="186" spans="1:9" ht="16.2" customHeight="1">
      <c r="A186" s="7"/>
      <c r="B186" s="7" t="s">
        <v>195</v>
      </c>
      <c r="C186" s="8" t="s">
        <v>133</v>
      </c>
      <c r="D186" s="7">
        <v>1056</v>
      </c>
      <c r="E186" s="9">
        <v>1200</v>
      </c>
      <c r="F186" s="9">
        <f t="shared" si="16"/>
        <v>240</v>
      </c>
      <c r="G186" s="9">
        <f t="shared" si="17"/>
        <v>1440</v>
      </c>
      <c r="H186" s="26">
        <v>1800</v>
      </c>
      <c r="I186" s="63"/>
    </row>
    <row r="187" spans="1:9" ht="16.2" customHeight="1">
      <c r="A187" s="7"/>
      <c r="B187" s="7" t="s">
        <v>196</v>
      </c>
      <c r="C187" s="8" t="s">
        <v>133</v>
      </c>
      <c r="D187" s="7">
        <v>832</v>
      </c>
      <c r="E187" s="9">
        <v>970</v>
      </c>
      <c r="F187" s="9">
        <f t="shared" si="16"/>
        <v>194</v>
      </c>
      <c r="G187" s="9">
        <f t="shared" si="17"/>
        <v>1164</v>
      </c>
      <c r="H187" s="26">
        <v>1300</v>
      </c>
      <c r="I187" s="63"/>
    </row>
    <row r="188" spans="1:9" ht="16.2" customHeight="1">
      <c r="A188" s="7"/>
      <c r="B188" s="7" t="s">
        <v>197</v>
      </c>
      <c r="C188" s="8" t="s">
        <v>133</v>
      </c>
      <c r="D188" s="7">
        <v>832</v>
      </c>
      <c r="E188" s="9">
        <v>970</v>
      </c>
      <c r="F188" s="9">
        <f t="shared" si="16"/>
        <v>194</v>
      </c>
      <c r="G188" s="9">
        <f t="shared" si="17"/>
        <v>1164</v>
      </c>
      <c r="H188" s="26">
        <v>1500</v>
      </c>
      <c r="I188" s="63"/>
    </row>
    <row r="189" spans="1:9" ht="16.2" customHeight="1">
      <c r="A189" s="7"/>
      <c r="B189" s="7" t="s">
        <v>198</v>
      </c>
      <c r="C189" s="8" t="s">
        <v>133</v>
      </c>
      <c r="D189" s="7">
        <v>1201.5999999999999</v>
      </c>
      <c r="E189" s="9">
        <v>1400</v>
      </c>
      <c r="F189" s="9">
        <f t="shared" si="16"/>
        <v>280</v>
      </c>
      <c r="G189" s="9">
        <f t="shared" si="17"/>
        <v>1680</v>
      </c>
      <c r="H189" s="26">
        <v>2000</v>
      </c>
      <c r="I189" s="63"/>
    </row>
    <row r="190" spans="1:9" ht="16.2" customHeight="1">
      <c r="A190" s="7"/>
      <c r="B190" s="7" t="s">
        <v>199</v>
      </c>
      <c r="C190" s="8" t="s">
        <v>133</v>
      </c>
      <c r="D190" s="7">
        <v>1109.5999999999999</v>
      </c>
      <c r="E190" s="9">
        <v>1350</v>
      </c>
      <c r="F190" s="9">
        <f t="shared" si="16"/>
        <v>270</v>
      </c>
      <c r="G190" s="9">
        <f t="shared" si="17"/>
        <v>1620</v>
      </c>
      <c r="H190" s="26">
        <v>1800</v>
      </c>
      <c r="I190" s="63"/>
    </row>
    <row r="191" spans="1:9" ht="16.2" customHeight="1">
      <c r="A191" s="7"/>
      <c r="B191" s="7" t="s">
        <v>200</v>
      </c>
      <c r="C191" s="8" t="s">
        <v>133</v>
      </c>
      <c r="D191" s="7">
        <v>1109.5999999999999</v>
      </c>
      <c r="E191" s="9">
        <v>1300</v>
      </c>
      <c r="F191" s="9">
        <f t="shared" si="16"/>
        <v>260</v>
      </c>
      <c r="G191" s="9">
        <f t="shared" si="17"/>
        <v>1560</v>
      </c>
      <c r="H191" s="26">
        <v>1800</v>
      </c>
      <c r="I191" s="63"/>
    </row>
    <row r="192" spans="1:9" ht="16.2" customHeight="1">
      <c r="A192" s="7"/>
      <c r="B192" s="7" t="s">
        <v>201</v>
      </c>
      <c r="C192" s="8" t="s">
        <v>133</v>
      </c>
      <c r="D192" s="7">
        <v>924.8</v>
      </c>
      <c r="E192" s="9">
        <v>1080</v>
      </c>
      <c r="F192" s="9">
        <f t="shared" si="16"/>
        <v>216</v>
      </c>
      <c r="G192" s="9">
        <f t="shared" si="17"/>
        <v>1296</v>
      </c>
      <c r="H192" s="26">
        <v>1500</v>
      </c>
      <c r="I192" s="63"/>
    </row>
    <row r="193" spans="1:9" ht="16.2" customHeight="1">
      <c r="A193" s="7"/>
      <c r="B193" s="7" t="s">
        <v>202</v>
      </c>
      <c r="C193" s="8" t="s">
        <v>133</v>
      </c>
      <c r="D193" s="7">
        <v>554.4</v>
      </c>
      <c r="E193" s="9">
        <v>645</v>
      </c>
      <c r="F193" s="9">
        <f t="shared" si="16"/>
        <v>129</v>
      </c>
      <c r="G193" s="9">
        <f t="shared" si="17"/>
        <v>774</v>
      </c>
      <c r="H193" s="26">
        <v>1500</v>
      </c>
      <c r="I193" s="63"/>
    </row>
    <row r="194" spans="1:9" ht="16.2" customHeight="1">
      <c r="A194" s="7"/>
      <c r="B194" s="7" t="s">
        <v>203</v>
      </c>
      <c r="C194" s="8" t="s">
        <v>133</v>
      </c>
      <c r="D194" s="7">
        <v>221.6</v>
      </c>
      <c r="E194" s="9">
        <v>260</v>
      </c>
      <c r="F194" s="9">
        <f t="shared" si="16"/>
        <v>52</v>
      </c>
      <c r="G194" s="9">
        <f t="shared" si="17"/>
        <v>312</v>
      </c>
      <c r="H194" s="26">
        <v>500</v>
      </c>
      <c r="I194" s="63"/>
    </row>
    <row r="195" spans="1:9" ht="16.2" customHeight="1">
      <c r="A195" s="7"/>
      <c r="B195" s="7" t="s">
        <v>204</v>
      </c>
      <c r="C195" s="8" t="s">
        <v>133</v>
      </c>
      <c r="D195" s="7">
        <v>323.2</v>
      </c>
      <c r="E195" s="9">
        <v>378</v>
      </c>
      <c r="F195" s="9">
        <f t="shared" si="16"/>
        <v>75.600000000000009</v>
      </c>
      <c r="G195" s="9">
        <f t="shared" si="17"/>
        <v>453.6</v>
      </c>
      <c r="H195" s="26">
        <v>800</v>
      </c>
      <c r="I195" s="63"/>
    </row>
    <row r="196" spans="1:9" ht="16.2" customHeight="1">
      <c r="A196" s="7"/>
      <c r="B196" s="7" t="s">
        <v>205</v>
      </c>
      <c r="C196" s="8" t="s">
        <v>133</v>
      </c>
      <c r="D196" s="7">
        <v>684.8</v>
      </c>
      <c r="E196" s="9">
        <v>800</v>
      </c>
      <c r="F196" s="9">
        <f t="shared" si="16"/>
        <v>160</v>
      </c>
      <c r="G196" s="9">
        <f t="shared" si="17"/>
        <v>960</v>
      </c>
      <c r="H196" s="26">
        <v>1350</v>
      </c>
      <c r="I196" s="63"/>
    </row>
    <row r="197" spans="1:9" ht="16.2" customHeight="1">
      <c r="A197" s="7"/>
      <c r="B197" s="7" t="s">
        <v>206</v>
      </c>
      <c r="C197" s="8" t="s">
        <v>133</v>
      </c>
      <c r="D197" s="7">
        <v>928</v>
      </c>
      <c r="E197" s="9">
        <v>1080</v>
      </c>
      <c r="F197" s="9">
        <f t="shared" si="16"/>
        <v>216</v>
      </c>
      <c r="G197" s="9">
        <f t="shared" si="17"/>
        <v>1296</v>
      </c>
      <c r="H197" s="26">
        <v>1500</v>
      </c>
      <c r="I197" s="63"/>
    </row>
    <row r="198" spans="1:9" ht="16.2" customHeight="1">
      <c r="A198" s="77" t="s">
        <v>207</v>
      </c>
      <c r="B198" s="78"/>
      <c r="C198" s="78"/>
      <c r="D198" s="78"/>
      <c r="E198" s="78"/>
      <c r="F198" s="78"/>
      <c r="G198" s="78"/>
      <c r="H198" s="78"/>
      <c r="I198" s="79"/>
    </row>
    <row r="199" spans="1:9" ht="16.2" customHeight="1">
      <c r="A199" s="7"/>
      <c r="B199" s="7" t="s">
        <v>208</v>
      </c>
      <c r="C199" s="8" t="s">
        <v>209</v>
      </c>
      <c r="D199" s="7">
        <v>416</v>
      </c>
      <c r="E199" s="9">
        <v>540</v>
      </c>
      <c r="F199" s="9">
        <f t="shared" ref="F199:F230" si="18">E199*0.2</f>
        <v>108</v>
      </c>
      <c r="G199" s="9">
        <f t="shared" ref="G199:G230" si="19">E199+F199</f>
        <v>648</v>
      </c>
      <c r="H199" s="26">
        <v>800</v>
      </c>
      <c r="I199" s="63"/>
    </row>
    <row r="200" spans="1:9" ht="16.2" customHeight="1">
      <c r="A200" s="7"/>
      <c r="B200" s="7" t="s">
        <v>210</v>
      </c>
      <c r="C200" s="8" t="s">
        <v>209</v>
      </c>
      <c r="D200" s="7">
        <v>462.4</v>
      </c>
      <c r="E200" s="9">
        <v>540</v>
      </c>
      <c r="F200" s="9">
        <f t="shared" si="18"/>
        <v>108</v>
      </c>
      <c r="G200" s="9">
        <f t="shared" si="19"/>
        <v>648</v>
      </c>
      <c r="H200" s="26">
        <v>800</v>
      </c>
      <c r="I200" s="63"/>
    </row>
    <row r="201" spans="1:9" ht="16.2" customHeight="1">
      <c r="A201" s="7"/>
      <c r="B201" s="7" t="s">
        <v>211</v>
      </c>
      <c r="C201" s="8" t="s">
        <v>209</v>
      </c>
      <c r="D201" s="7">
        <v>1387.2</v>
      </c>
      <c r="E201" s="9">
        <v>1620</v>
      </c>
      <c r="F201" s="9">
        <f t="shared" si="18"/>
        <v>324</v>
      </c>
      <c r="G201" s="9">
        <f t="shared" si="19"/>
        <v>1944</v>
      </c>
      <c r="H201" s="26">
        <v>2500</v>
      </c>
      <c r="I201" s="63"/>
    </row>
    <row r="202" spans="1:9" ht="16.2" customHeight="1">
      <c r="A202" s="7"/>
      <c r="B202" s="7" t="s">
        <v>212</v>
      </c>
      <c r="C202" s="8" t="s">
        <v>209</v>
      </c>
      <c r="D202" s="7">
        <v>647.20000000000005</v>
      </c>
      <c r="E202" s="9">
        <v>756</v>
      </c>
      <c r="F202" s="9">
        <f t="shared" si="18"/>
        <v>151.20000000000002</v>
      </c>
      <c r="G202" s="9">
        <f t="shared" si="19"/>
        <v>907.2</v>
      </c>
      <c r="H202" s="26">
        <v>1000</v>
      </c>
      <c r="I202" s="63"/>
    </row>
    <row r="203" spans="1:9" ht="16.2" customHeight="1">
      <c r="A203" s="7"/>
      <c r="B203" s="7" t="s">
        <v>213</v>
      </c>
      <c r="C203" s="8" t="s">
        <v>21</v>
      </c>
      <c r="D203" s="7">
        <v>138.4</v>
      </c>
      <c r="E203" s="9">
        <v>162.6</v>
      </c>
      <c r="F203" s="9">
        <f t="shared" si="18"/>
        <v>32.520000000000003</v>
      </c>
      <c r="G203" s="9">
        <f t="shared" si="19"/>
        <v>195.12</v>
      </c>
      <c r="H203" s="26">
        <v>250</v>
      </c>
      <c r="I203" s="63"/>
    </row>
    <row r="204" spans="1:9" ht="16.2" customHeight="1">
      <c r="A204" s="7"/>
      <c r="B204" s="7" t="s">
        <v>214</v>
      </c>
      <c r="C204" s="8" t="s">
        <v>133</v>
      </c>
      <c r="D204" s="7">
        <v>832</v>
      </c>
      <c r="E204" s="9">
        <v>972</v>
      </c>
      <c r="F204" s="9">
        <f t="shared" si="18"/>
        <v>194.4</v>
      </c>
      <c r="G204" s="9">
        <f t="shared" si="19"/>
        <v>1166.4000000000001</v>
      </c>
      <c r="H204" s="26">
        <v>1400</v>
      </c>
      <c r="I204" s="63"/>
    </row>
    <row r="205" spans="1:9" ht="16.2" customHeight="1">
      <c r="A205" s="7"/>
      <c r="B205" s="7" t="s">
        <v>215</v>
      </c>
      <c r="C205" s="8" t="s">
        <v>133</v>
      </c>
      <c r="D205" s="7">
        <v>554.4</v>
      </c>
      <c r="E205" s="9">
        <v>645</v>
      </c>
      <c r="F205" s="9">
        <f t="shared" si="18"/>
        <v>129</v>
      </c>
      <c r="G205" s="9">
        <f t="shared" si="19"/>
        <v>774</v>
      </c>
      <c r="H205" s="26">
        <v>950</v>
      </c>
      <c r="I205" s="63"/>
    </row>
    <row r="206" spans="1:9" ht="16.2" customHeight="1">
      <c r="A206" s="7"/>
      <c r="B206" s="7" t="s">
        <v>216</v>
      </c>
      <c r="C206" s="8" t="s">
        <v>21</v>
      </c>
      <c r="D206" s="7">
        <v>464</v>
      </c>
      <c r="E206" s="9">
        <v>540</v>
      </c>
      <c r="F206" s="9">
        <f t="shared" si="18"/>
        <v>108</v>
      </c>
      <c r="G206" s="9">
        <f t="shared" si="19"/>
        <v>648</v>
      </c>
      <c r="H206" s="26">
        <v>1750</v>
      </c>
      <c r="I206" s="63"/>
    </row>
    <row r="207" spans="1:9" ht="16.2" customHeight="1">
      <c r="A207" s="7"/>
      <c r="B207" s="7" t="s">
        <v>217</v>
      </c>
      <c r="C207" s="8" t="s">
        <v>21</v>
      </c>
      <c r="D207" s="7">
        <v>464</v>
      </c>
      <c r="E207" s="9">
        <v>540</v>
      </c>
      <c r="F207" s="9">
        <f t="shared" si="18"/>
        <v>108</v>
      </c>
      <c r="G207" s="9">
        <f t="shared" si="19"/>
        <v>648</v>
      </c>
      <c r="H207" s="26">
        <v>1750</v>
      </c>
      <c r="I207" s="63"/>
    </row>
    <row r="208" spans="1:9" ht="16.2" customHeight="1">
      <c r="A208" s="7"/>
      <c r="B208" s="7" t="s">
        <v>218</v>
      </c>
      <c r="C208" s="8" t="s">
        <v>65</v>
      </c>
      <c r="D208" s="7">
        <v>120</v>
      </c>
      <c r="E208" s="9">
        <v>140</v>
      </c>
      <c r="F208" s="9">
        <f t="shared" si="18"/>
        <v>28</v>
      </c>
      <c r="G208" s="9">
        <f t="shared" si="19"/>
        <v>168</v>
      </c>
      <c r="H208" s="26">
        <v>200</v>
      </c>
      <c r="I208" s="63"/>
    </row>
    <row r="209" spans="1:9" ht="16.2" customHeight="1">
      <c r="A209" s="7"/>
      <c r="B209" s="7" t="s">
        <v>219</v>
      </c>
      <c r="C209" s="8" t="s">
        <v>65</v>
      </c>
      <c r="D209" s="7">
        <v>101.6</v>
      </c>
      <c r="E209" s="9">
        <v>120</v>
      </c>
      <c r="F209" s="9">
        <f t="shared" si="18"/>
        <v>24</v>
      </c>
      <c r="G209" s="9">
        <f t="shared" si="19"/>
        <v>144</v>
      </c>
      <c r="H209" s="26">
        <v>180</v>
      </c>
      <c r="I209" s="63"/>
    </row>
    <row r="210" spans="1:9" ht="16.2" customHeight="1">
      <c r="A210" s="7"/>
      <c r="B210" s="7" t="s">
        <v>220</v>
      </c>
      <c r="C210" s="8" t="s">
        <v>21</v>
      </c>
      <c r="D210" s="7">
        <v>280</v>
      </c>
      <c r="E210" s="9">
        <v>325</v>
      </c>
      <c r="F210" s="9">
        <f t="shared" si="18"/>
        <v>65</v>
      </c>
      <c r="G210" s="9">
        <f t="shared" si="19"/>
        <v>390</v>
      </c>
      <c r="H210" s="26">
        <v>600</v>
      </c>
      <c r="I210" s="63"/>
    </row>
    <row r="211" spans="1:9" ht="16.2" customHeight="1">
      <c r="A211" s="7"/>
      <c r="B211" s="7" t="s">
        <v>221</v>
      </c>
      <c r="C211" s="8" t="s">
        <v>21</v>
      </c>
      <c r="D211" s="7">
        <v>166.4</v>
      </c>
      <c r="E211" s="9">
        <v>195</v>
      </c>
      <c r="F211" s="9">
        <f t="shared" si="18"/>
        <v>39</v>
      </c>
      <c r="G211" s="9">
        <f t="shared" si="19"/>
        <v>234</v>
      </c>
      <c r="H211" s="26">
        <v>280</v>
      </c>
      <c r="I211" s="63"/>
    </row>
    <row r="212" spans="1:9" ht="16.2" customHeight="1">
      <c r="A212" s="7"/>
      <c r="B212" s="7" t="s">
        <v>222</v>
      </c>
      <c r="C212" s="8" t="s">
        <v>133</v>
      </c>
      <c r="D212" s="7">
        <v>554.4</v>
      </c>
      <c r="E212" s="9">
        <v>650</v>
      </c>
      <c r="F212" s="9">
        <f t="shared" si="18"/>
        <v>130</v>
      </c>
      <c r="G212" s="9">
        <f t="shared" si="19"/>
        <v>780</v>
      </c>
      <c r="H212" s="26">
        <v>950</v>
      </c>
      <c r="I212" s="63"/>
    </row>
    <row r="213" spans="1:9" ht="16.2" customHeight="1">
      <c r="A213" s="7"/>
      <c r="B213" s="7" t="s">
        <v>223</v>
      </c>
      <c r="C213" s="8" t="s">
        <v>133</v>
      </c>
      <c r="D213" s="7">
        <v>896</v>
      </c>
      <c r="E213" s="9">
        <v>1030</v>
      </c>
      <c r="F213" s="9">
        <f t="shared" si="18"/>
        <v>206</v>
      </c>
      <c r="G213" s="9">
        <f t="shared" si="19"/>
        <v>1236</v>
      </c>
      <c r="H213" s="26">
        <v>1750</v>
      </c>
      <c r="I213" s="63"/>
    </row>
    <row r="214" spans="1:9" ht="16.2" customHeight="1">
      <c r="A214" s="7"/>
      <c r="B214" s="7" t="s">
        <v>224</v>
      </c>
      <c r="C214" s="8" t="s">
        <v>133</v>
      </c>
      <c r="D214" s="7">
        <v>394.4</v>
      </c>
      <c r="E214" s="9">
        <v>460</v>
      </c>
      <c r="F214" s="9">
        <f t="shared" si="18"/>
        <v>92</v>
      </c>
      <c r="G214" s="9">
        <f t="shared" si="19"/>
        <v>552</v>
      </c>
      <c r="H214" s="26">
        <v>900</v>
      </c>
      <c r="I214" s="63"/>
    </row>
    <row r="215" spans="1:9" ht="16.2" customHeight="1">
      <c r="A215" s="7"/>
      <c r="B215" s="7" t="s">
        <v>225</v>
      </c>
      <c r="C215" s="8" t="s">
        <v>133</v>
      </c>
      <c r="D215" s="7">
        <v>487.2</v>
      </c>
      <c r="E215" s="9">
        <v>570</v>
      </c>
      <c r="F215" s="9">
        <f t="shared" si="18"/>
        <v>114</v>
      </c>
      <c r="G215" s="9">
        <f t="shared" si="19"/>
        <v>684</v>
      </c>
      <c r="H215" s="26">
        <v>1050</v>
      </c>
      <c r="I215" s="63"/>
    </row>
    <row r="216" spans="1:9" ht="16.2" customHeight="1">
      <c r="A216" s="7"/>
      <c r="B216" s="7" t="s">
        <v>226</v>
      </c>
      <c r="C216" s="8" t="s">
        <v>133</v>
      </c>
      <c r="D216" s="7">
        <v>647.20000000000005</v>
      </c>
      <c r="E216" s="9">
        <v>756</v>
      </c>
      <c r="F216" s="9">
        <f t="shared" si="18"/>
        <v>151.20000000000002</v>
      </c>
      <c r="G216" s="9">
        <f t="shared" si="19"/>
        <v>907.2</v>
      </c>
      <c r="H216" s="26">
        <v>1100</v>
      </c>
      <c r="I216" s="63"/>
    </row>
    <row r="217" spans="1:9" ht="16.2" customHeight="1">
      <c r="A217" s="7"/>
      <c r="B217" s="7" t="s">
        <v>227</v>
      </c>
      <c r="C217" s="8" t="s">
        <v>133</v>
      </c>
      <c r="D217" s="7">
        <v>832</v>
      </c>
      <c r="E217" s="9">
        <v>970</v>
      </c>
      <c r="F217" s="9">
        <f t="shared" si="18"/>
        <v>194</v>
      </c>
      <c r="G217" s="9">
        <f t="shared" si="19"/>
        <v>1164</v>
      </c>
      <c r="H217" s="26">
        <v>1400</v>
      </c>
      <c r="I217" s="63"/>
    </row>
    <row r="218" spans="1:9" ht="16.2" customHeight="1">
      <c r="A218" s="7"/>
      <c r="B218" s="7" t="s">
        <v>228</v>
      </c>
      <c r="C218" s="8" t="s">
        <v>133</v>
      </c>
      <c r="D218" s="7">
        <v>1056</v>
      </c>
      <c r="E218" s="9">
        <v>1230</v>
      </c>
      <c r="F218" s="9">
        <f t="shared" si="18"/>
        <v>246</v>
      </c>
      <c r="G218" s="9">
        <f t="shared" si="19"/>
        <v>1476</v>
      </c>
      <c r="H218" s="26">
        <v>1750</v>
      </c>
      <c r="I218" s="63"/>
    </row>
    <row r="219" spans="1:9" ht="16.2" customHeight="1">
      <c r="A219" s="7"/>
      <c r="B219" s="7" t="s">
        <v>229</v>
      </c>
      <c r="C219" s="8" t="s">
        <v>133</v>
      </c>
      <c r="D219" s="7">
        <v>832</v>
      </c>
      <c r="E219" s="9">
        <v>970</v>
      </c>
      <c r="F219" s="9">
        <f t="shared" si="18"/>
        <v>194</v>
      </c>
      <c r="G219" s="9">
        <f t="shared" si="19"/>
        <v>1164</v>
      </c>
      <c r="H219" s="26">
        <v>1400</v>
      </c>
      <c r="I219" s="63"/>
    </row>
    <row r="220" spans="1:9" ht="16.2" customHeight="1">
      <c r="A220" s="7"/>
      <c r="B220" s="7" t="s">
        <v>230</v>
      </c>
      <c r="C220" s="8" t="s">
        <v>133</v>
      </c>
      <c r="D220" s="7">
        <v>369.6</v>
      </c>
      <c r="E220" s="9">
        <v>435</v>
      </c>
      <c r="F220" s="9">
        <f t="shared" si="18"/>
        <v>87</v>
      </c>
      <c r="G220" s="9">
        <f t="shared" si="19"/>
        <v>522</v>
      </c>
      <c r="H220" s="26">
        <v>800</v>
      </c>
      <c r="I220" s="63"/>
    </row>
    <row r="221" spans="1:9" ht="16.2" customHeight="1">
      <c r="A221" s="7"/>
      <c r="B221" s="7" t="s">
        <v>231</v>
      </c>
      <c r="C221" s="8" t="s">
        <v>133</v>
      </c>
      <c r="D221" s="7">
        <v>176</v>
      </c>
      <c r="E221" s="9">
        <v>205</v>
      </c>
      <c r="F221" s="9">
        <f t="shared" si="18"/>
        <v>41</v>
      </c>
      <c r="G221" s="9">
        <f t="shared" si="19"/>
        <v>246</v>
      </c>
      <c r="H221" s="26">
        <v>400</v>
      </c>
      <c r="I221" s="63"/>
    </row>
    <row r="222" spans="1:9" ht="16.2" customHeight="1">
      <c r="A222" s="7"/>
      <c r="B222" s="7" t="s">
        <v>232</v>
      </c>
      <c r="C222" s="8" t="s">
        <v>133</v>
      </c>
      <c r="D222" s="7">
        <v>289.60000000000002</v>
      </c>
      <c r="E222" s="9">
        <v>340</v>
      </c>
      <c r="F222" s="9">
        <f t="shared" si="18"/>
        <v>68</v>
      </c>
      <c r="G222" s="9">
        <f t="shared" si="19"/>
        <v>408</v>
      </c>
      <c r="H222" s="26">
        <v>600</v>
      </c>
      <c r="I222" s="63"/>
    </row>
    <row r="223" spans="1:9" ht="16.2" customHeight="1">
      <c r="A223" s="7"/>
      <c r="B223" s="7" t="s">
        <v>233</v>
      </c>
      <c r="C223" s="8" t="s">
        <v>133</v>
      </c>
      <c r="D223" s="7">
        <v>256</v>
      </c>
      <c r="E223" s="9">
        <v>300</v>
      </c>
      <c r="F223" s="9">
        <f t="shared" si="18"/>
        <v>60</v>
      </c>
      <c r="G223" s="9">
        <f t="shared" si="19"/>
        <v>360</v>
      </c>
      <c r="H223" s="26">
        <v>500</v>
      </c>
      <c r="I223" s="63"/>
    </row>
    <row r="224" spans="1:9" ht="16.2" customHeight="1">
      <c r="A224" s="7"/>
      <c r="B224" s="7" t="s">
        <v>234</v>
      </c>
      <c r="C224" s="8" t="s">
        <v>133</v>
      </c>
      <c r="D224" s="7">
        <v>289.60000000000002</v>
      </c>
      <c r="E224" s="9">
        <v>320</v>
      </c>
      <c r="F224" s="9">
        <f t="shared" si="18"/>
        <v>64</v>
      </c>
      <c r="G224" s="9">
        <f t="shared" si="19"/>
        <v>384</v>
      </c>
      <c r="H224" s="26">
        <v>600</v>
      </c>
      <c r="I224" s="63"/>
    </row>
    <row r="225" spans="1:9" ht="16.2" customHeight="1">
      <c r="A225" s="7"/>
      <c r="B225" s="7" t="s">
        <v>235</v>
      </c>
      <c r="C225" s="8" t="s">
        <v>133</v>
      </c>
      <c r="D225" s="7">
        <v>120</v>
      </c>
      <c r="E225" s="9">
        <v>140</v>
      </c>
      <c r="F225" s="9">
        <f t="shared" si="18"/>
        <v>28</v>
      </c>
      <c r="G225" s="9">
        <f t="shared" si="19"/>
        <v>168</v>
      </c>
      <c r="H225" s="26">
        <v>300</v>
      </c>
      <c r="I225" s="63"/>
    </row>
    <row r="226" spans="1:9" ht="16.2" customHeight="1">
      <c r="A226" s="7"/>
      <c r="B226" s="7" t="s">
        <v>236</v>
      </c>
      <c r="C226" s="8" t="s">
        <v>133</v>
      </c>
      <c r="D226" s="7">
        <v>166.4</v>
      </c>
      <c r="E226" s="9">
        <v>180</v>
      </c>
      <c r="F226" s="9">
        <f t="shared" si="18"/>
        <v>36</v>
      </c>
      <c r="G226" s="9">
        <f t="shared" si="19"/>
        <v>216</v>
      </c>
      <c r="H226" s="26">
        <v>300</v>
      </c>
      <c r="I226" s="63"/>
    </row>
    <row r="227" spans="1:9" ht="16.2" customHeight="1">
      <c r="A227" s="7"/>
      <c r="B227" s="7" t="s">
        <v>237</v>
      </c>
      <c r="C227" s="8" t="s">
        <v>133</v>
      </c>
      <c r="D227" s="7">
        <v>44.8</v>
      </c>
      <c r="E227" s="9">
        <v>50</v>
      </c>
      <c r="F227" s="9">
        <f t="shared" si="18"/>
        <v>10</v>
      </c>
      <c r="G227" s="9">
        <f t="shared" si="19"/>
        <v>60</v>
      </c>
      <c r="H227" s="26">
        <v>150</v>
      </c>
      <c r="I227" s="63"/>
    </row>
    <row r="228" spans="1:9" ht="16.2" customHeight="1">
      <c r="A228" s="7"/>
      <c r="B228" s="7" t="s">
        <v>238</v>
      </c>
      <c r="C228" s="8" t="s">
        <v>133</v>
      </c>
      <c r="D228" s="7">
        <v>832</v>
      </c>
      <c r="E228" s="9">
        <v>971</v>
      </c>
      <c r="F228" s="9">
        <f t="shared" si="18"/>
        <v>194.20000000000002</v>
      </c>
      <c r="G228" s="9">
        <f t="shared" si="19"/>
        <v>1165.2</v>
      </c>
      <c r="H228" s="26">
        <v>1400</v>
      </c>
      <c r="I228" s="63"/>
    </row>
    <row r="229" spans="1:9" ht="16.2" customHeight="1">
      <c r="A229" s="7"/>
      <c r="B229" s="7" t="s">
        <v>239</v>
      </c>
      <c r="C229" s="8" t="s">
        <v>133</v>
      </c>
      <c r="D229" s="7">
        <v>1848</v>
      </c>
      <c r="E229" s="9">
        <v>2160</v>
      </c>
      <c r="F229" s="9">
        <f t="shared" si="18"/>
        <v>432</v>
      </c>
      <c r="G229" s="9">
        <f t="shared" si="19"/>
        <v>2592</v>
      </c>
      <c r="H229" s="26">
        <v>3000</v>
      </c>
      <c r="I229" s="63"/>
    </row>
    <row r="230" spans="1:9" ht="16.2" customHeight="1">
      <c r="A230" s="7"/>
      <c r="B230" s="7" t="s">
        <v>240</v>
      </c>
      <c r="C230" s="8" t="s">
        <v>133</v>
      </c>
      <c r="D230" s="7">
        <v>2032.8</v>
      </c>
      <c r="E230" s="9">
        <v>2400</v>
      </c>
      <c r="F230" s="9">
        <f t="shared" si="18"/>
        <v>480</v>
      </c>
      <c r="G230" s="9">
        <f t="shared" si="19"/>
        <v>2880</v>
      </c>
      <c r="H230" s="26">
        <v>3300</v>
      </c>
      <c r="I230" s="63"/>
    </row>
    <row r="231" spans="1:9" ht="16.2" customHeight="1">
      <c r="A231" s="7"/>
      <c r="B231" s="7" t="s">
        <v>241</v>
      </c>
      <c r="C231" s="8" t="s">
        <v>133</v>
      </c>
      <c r="D231" s="7">
        <v>2526.4</v>
      </c>
      <c r="E231" s="9">
        <v>2950</v>
      </c>
      <c r="F231" s="9">
        <f t="shared" ref="F231:F254" si="20">E231*0.2</f>
        <v>590</v>
      </c>
      <c r="G231" s="9">
        <f t="shared" ref="G231:G254" si="21">E231+F231</f>
        <v>3540</v>
      </c>
      <c r="H231" s="26">
        <v>4000</v>
      </c>
      <c r="I231" s="63"/>
    </row>
    <row r="232" spans="1:9" ht="16.2" customHeight="1">
      <c r="A232" s="7"/>
      <c r="B232" s="7" t="s">
        <v>242</v>
      </c>
      <c r="C232" s="8" t="s">
        <v>133</v>
      </c>
      <c r="D232" s="7">
        <v>2804</v>
      </c>
      <c r="E232" s="9">
        <v>3270</v>
      </c>
      <c r="F232" s="9">
        <f t="shared" si="20"/>
        <v>654</v>
      </c>
      <c r="G232" s="9">
        <f t="shared" si="21"/>
        <v>3924</v>
      </c>
      <c r="H232" s="26">
        <v>5900</v>
      </c>
      <c r="I232" s="63"/>
    </row>
    <row r="233" spans="1:9" ht="16.2" customHeight="1">
      <c r="A233" s="7"/>
      <c r="B233" s="7" t="s">
        <v>243</v>
      </c>
      <c r="C233" s="8" t="s">
        <v>133</v>
      </c>
      <c r="D233" s="7">
        <v>832</v>
      </c>
      <c r="E233" s="9">
        <v>975</v>
      </c>
      <c r="F233" s="9">
        <f t="shared" si="20"/>
        <v>195</v>
      </c>
      <c r="G233" s="9">
        <f t="shared" si="21"/>
        <v>1170</v>
      </c>
      <c r="H233" s="26">
        <v>1360</v>
      </c>
      <c r="I233" s="63"/>
    </row>
    <row r="234" spans="1:9" ht="16.2" customHeight="1">
      <c r="A234" s="7"/>
      <c r="B234" s="7" t="s">
        <v>244</v>
      </c>
      <c r="C234" s="8" t="s">
        <v>133</v>
      </c>
      <c r="D234" s="7">
        <v>462.4</v>
      </c>
      <c r="E234" s="9">
        <v>540</v>
      </c>
      <c r="F234" s="9">
        <f t="shared" si="20"/>
        <v>108</v>
      </c>
      <c r="G234" s="9">
        <f t="shared" si="21"/>
        <v>648</v>
      </c>
      <c r="H234" s="26">
        <v>800</v>
      </c>
      <c r="I234" s="63"/>
    </row>
    <row r="235" spans="1:9" ht="16.2" customHeight="1">
      <c r="A235" s="7"/>
      <c r="B235" s="7" t="s">
        <v>245</v>
      </c>
      <c r="C235" s="8" t="s">
        <v>133</v>
      </c>
      <c r="D235" s="7">
        <v>647.20000000000005</v>
      </c>
      <c r="E235" s="9">
        <v>750</v>
      </c>
      <c r="F235" s="9">
        <f t="shared" si="20"/>
        <v>150</v>
      </c>
      <c r="G235" s="9">
        <f t="shared" si="21"/>
        <v>900</v>
      </c>
      <c r="H235" s="26">
        <v>1100</v>
      </c>
      <c r="I235" s="63"/>
    </row>
    <row r="236" spans="1:9" ht="16.2" customHeight="1">
      <c r="A236" s="7"/>
      <c r="B236" s="7" t="s">
        <v>246</v>
      </c>
      <c r="C236" s="8" t="s">
        <v>133</v>
      </c>
      <c r="D236" s="7">
        <v>832</v>
      </c>
      <c r="E236" s="9">
        <v>980</v>
      </c>
      <c r="F236" s="9">
        <f t="shared" si="20"/>
        <v>196</v>
      </c>
      <c r="G236" s="9">
        <f t="shared" si="21"/>
        <v>1176</v>
      </c>
      <c r="H236" s="26">
        <v>1350</v>
      </c>
      <c r="I236" s="63"/>
    </row>
    <row r="237" spans="1:9" ht="16.2" customHeight="1">
      <c r="A237" s="7"/>
      <c r="B237" s="7" t="s">
        <v>247</v>
      </c>
      <c r="C237" s="8" t="s">
        <v>133</v>
      </c>
      <c r="D237" s="7">
        <v>832</v>
      </c>
      <c r="E237" s="9">
        <v>980</v>
      </c>
      <c r="F237" s="9">
        <f t="shared" si="20"/>
        <v>196</v>
      </c>
      <c r="G237" s="9">
        <f t="shared" si="21"/>
        <v>1176</v>
      </c>
      <c r="H237" s="26">
        <v>1350</v>
      </c>
      <c r="I237" s="63"/>
    </row>
    <row r="238" spans="1:9" ht="16.2" customHeight="1">
      <c r="A238" s="7"/>
      <c r="B238" s="7" t="s">
        <v>248</v>
      </c>
      <c r="C238" s="8" t="s">
        <v>133</v>
      </c>
      <c r="D238" s="7">
        <v>1663.2</v>
      </c>
      <c r="E238" s="9">
        <v>2020</v>
      </c>
      <c r="F238" s="9">
        <f t="shared" si="20"/>
        <v>404</v>
      </c>
      <c r="G238" s="9">
        <f t="shared" si="21"/>
        <v>2424</v>
      </c>
      <c r="H238" s="26">
        <v>3000</v>
      </c>
      <c r="I238" s="63"/>
    </row>
    <row r="239" spans="1:9" ht="16.2" customHeight="1">
      <c r="A239" s="7"/>
      <c r="B239" s="7" t="s">
        <v>249</v>
      </c>
      <c r="C239" s="8" t="s">
        <v>133</v>
      </c>
      <c r="D239" s="7">
        <v>832</v>
      </c>
      <c r="E239" s="9">
        <v>980</v>
      </c>
      <c r="F239" s="9">
        <f t="shared" si="20"/>
        <v>196</v>
      </c>
      <c r="G239" s="9">
        <f t="shared" si="21"/>
        <v>1176</v>
      </c>
      <c r="H239" s="26">
        <v>1550</v>
      </c>
      <c r="I239" s="63"/>
    </row>
    <row r="240" spans="1:9" ht="16.2" customHeight="1">
      <c r="A240" s="7"/>
      <c r="B240" s="7" t="s">
        <v>250</v>
      </c>
      <c r="C240" s="8" t="s">
        <v>133</v>
      </c>
      <c r="D240" s="7">
        <v>1472</v>
      </c>
      <c r="E240" s="9">
        <v>1720</v>
      </c>
      <c r="F240" s="9">
        <f t="shared" si="20"/>
        <v>344</v>
      </c>
      <c r="G240" s="9">
        <f t="shared" si="21"/>
        <v>2064</v>
      </c>
      <c r="H240" s="26">
        <v>3700</v>
      </c>
      <c r="I240" s="63"/>
    </row>
    <row r="241" spans="1:9" ht="16.2" customHeight="1">
      <c r="A241" s="7"/>
      <c r="B241" s="7" t="s">
        <v>251</v>
      </c>
      <c r="C241" s="8" t="s">
        <v>133</v>
      </c>
      <c r="D241" s="7">
        <v>2045.6</v>
      </c>
      <c r="E241" s="9">
        <v>2200</v>
      </c>
      <c r="F241" s="9">
        <f t="shared" si="20"/>
        <v>440</v>
      </c>
      <c r="G241" s="9">
        <f t="shared" si="21"/>
        <v>2640</v>
      </c>
      <c r="H241" s="26">
        <v>3450</v>
      </c>
      <c r="I241" s="63"/>
    </row>
    <row r="242" spans="1:9" ht="16.2" customHeight="1">
      <c r="A242" s="7"/>
      <c r="B242" s="7" t="s">
        <v>252</v>
      </c>
      <c r="C242" s="8" t="s">
        <v>133</v>
      </c>
      <c r="D242" s="7">
        <v>2548</v>
      </c>
      <c r="E242" s="9">
        <v>3000</v>
      </c>
      <c r="F242" s="9">
        <f t="shared" si="20"/>
        <v>600</v>
      </c>
      <c r="G242" s="9">
        <f t="shared" si="21"/>
        <v>3600</v>
      </c>
      <c r="H242" s="26">
        <v>4000</v>
      </c>
      <c r="I242" s="63"/>
    </row>
    <row r="243" spans="1:9" ht="16.2" customHeight="1">
      <c r="A243" s="7"/>
      <c r="B243" s="7" t="s">
        <v>253</v>
      </c>
      <c r="C243" s="8" t="s">
        <v>133</v>
      </c>
      <c r="D243" s="7">
        <v>2632</v>
      </c>
      <c r="E243" s="9">
        <v>3070</v>
      </c>
      <c r="F243" s="9">
        <f t="shared" si="20"/>
        <v>614</v>
      </c>
      <c r="G243" s="9">
        <f t="shared" si="21"/>
        <v>3684</v>
      </c>
      <c r="H243" s="26">
        <v>4600</v>
      </c>
      <c r="I243" s="63"/>
    </row>
    <row r="244" spans="1:9" ht="16.2" customHeight="1">
      <c r="A244" s="7"/>
      <c r="B244" s="7" t="s">
        <v>254</v>
      </c>
      <c r="C244" s="8" t="s">
        <v>133</v>
      </c>
      <c r="D244" s="7">
        <v>277.60000000000002</v>
      </c>
      <c r="E244" s="9">
        <v>325</v>
      </c>
      <c r="F244" s="9">
        <f t="shared" si="20"/>
        <v>65</v>
      </c>
      <c r="G244" s="9">
        <f t="shared" si="21"/>
        <v>390</v>
      </c>
      <c r="H244" s="26">
        <v>500</v>
      </c>
      <c r="I244" s="63"/>
    </row>
    <row r="245" spans="1:9" ht="16.2" customHeight="1">
      <c r="A245" s="7"/>
      <c r="B245" s="7" t="s">
        <v>255</v>
      </c>
      <c r="C245" s="8" t="s">
        <v>133</v>
      </c>
      <c r="D245" s="7">
        <v>369.6</v>
      </c>
      <c r="E245" s="9">
        <v>435</v>
      </c>
      <c r="F245" s="9">
        <f t="shared" si="20"/>
        <v>87</v>
      </c>
      <c r="G245" s="9">
        <f t="shared" si="21"/>
        <v>522</v>
      </c>
      <c r="H245" s="26">
        <v>650</v>
      </c>
      <c r="I245" s="63"/>
    </row>
    <row r="246" spans="1:9" ht="16.2" customHeight="1">
      <c r="A246" s="7"/>
      <c r="B246" s="7" t="s">
        <v>256</v>
      </c>
      <c r="C246" s="8" t="s">
        <v>133</v>
      </c>
      <c r="D246" s="7">
        <v>647.20000000000005</v>
      </c>
      <c r="E246" s="9">
        <v>750</v>
      </c>
      <c r="F246" s="9">
        <f t="shared" si="20"/>
        <v>150</v>
      </c>
      <c r="G246" s="9">
        <f t="shared" si="21"/>
        <v>900</v>
      </c>
      <c r="H246" s="26">
        <v>1100</v>
      </c>
      <c r="I246" s="63"/>
    </row>
    <row r="247" spans="1:9" ht="16.2" customHeight="1">
      <c r="A247" s="7"/>
      <c r="B247" s="7" t="s">
        <v>257</v>
      </c>
      <c r="C247" s="8" t="s">
        <v>133</v>
      </c>
      <c r="D247" s="7">
        <v>323.2</v>
      </c>
      <c r="E247" s="9">
        <v>380</v>
      </c>
      <c r="F247" s="9">
        <f t="shared" si="20"/>
        <v>76</v>
      </c>
      <c r="G247" s="9">
        <f t="shared" si="21"/>
        <v>456</v>
      </c>
      <c r="H247" s="26">
        <v>600</v>
      </c>
      <c r="I247" s="63"/>
    </row>
    <row r="248" spans="1:9" ht="16.2" customHeight="1">
      <c r="A248" s="7"/>
      <c r="B248" s="7" t="s">
        <v>258</v>
      </c>
      <c r="C248" s="8" t="s">
        <v>133</v>
      </c>
      <c r="D248" s="7">
        <v>554.4</v>
      </c>
      <c r="E248" s="9">
        <v>650</v>
      </c>
      <c r="F248" s="9">
        <f t="shared" si="20"/>
        <v>130</v>
      </c>
      <c r="G248" s="9">
        <f t="shared" si="21"/>
        <v>780</v>
      </c>
      <c r="H248" s="26">
        <v>1000</v>
      </c>
      <c r="I248" s="63"/>
    </row>
    <row r="249" spans="1:9" ht="16.2" customHeight="1">
      <c r="A249" s="7"/>
      <c r="B249" s="7" t="s">
        <v>259</v>
      </c>
      <c r="C249" s="8" t="s">
        <v>133</v>
      </c>
      <c r="D249" s="7">
        <v>832</v>
      </c>
      <c r="E249" s="9">
        <v>980</v>
      </c>
      <c r="F249" s="9">
        <f t="shared" si="20"/>
        <v>196</v>
      </c>
      <c r="G249" s="9">
        <f t="shared" si="21"/>
        <v>1176</v>
      </c>
      <c r="H249" s="26">
        <v>1500</v>
      </c>
      <c r="I249" s="63"/>
    </row>
    <row r="250" spans="1:9" ht="16.2" customHeight="1">
      <c r="A250" s="7"/>
      <c r="B250" s="7" t="s">
        <v>260</v>
      </c>
      <c r="C250" s="8" t="s">
        <v>133</v>
      </c>
      <c r="D250" s="7">
        <v>184.8</v>
      </c>
      <c r="E250" s="9">
        <v>220</v>
      </c>
      <c r="F250" s="9">
        <f t="shared" si="20"/>
        <v>44</v>
      </c>
      <c r="G250" s="9">
        <f t="shared" si="21"/>
        <v>264</v>
      </c>
      <c r="H250" s="26">
        <v>350</v>
      </c>
      <c r="I250" s="63"/>
    </row>
    <row r="251" spans="1:9" ht="16.2" customHeight="1">
      <c r="A251" s="7"/>
      <c r="B251" s="7" t="s">
        <v>261</v>
      </c>
      <c r="C251" s="8" t="s">
        <v>133</v>
      </c>
      <c r="D251" s="7">
        <v>323.2</v>
      </c>
      <c r="E251" s="9">
        <v>380</v>
      </c>
      <c r="F251" s="9">
        <f t="shared" si="20"/>
        <v>76</v>
      </c>
      <c r="G251" s="9">
        <f t="shared" si="21"/>
        <v>456</v>
      </c>
      <c r="H251" s="26">
        <v>550</v>
      </c>
      <c r="I251" s="63"/>
    </row>
    <row r="252" spans="1:9" ht="16.2" customHeight="1">
      <c r="A252" s="7"/>
      <c r="B252" s="7" t="s">
        <v>262</v>
      </c>
      <c r="C252" s="8" t="s">
        <v>133</v>
      </c>
      <c r="D252" s="7">
        <v>554.4</v>
      </c>
      <c r="E252" s="9">
        <v>645</v>
      </c>
      <c r="F252" s="9">
        <f t="shared" si="20"/>
        <v>129</v>
      </c>
      <c r="G252" s="9">
        <f t="shared" si="21"/>
        <v>774</v>
      </c>
      <c r="H252" s="26">
        <v>900</v>
      </c>
      <c r="I252" s="63"/>
    </row>
    <row r="253" spans="1:9" ht="16.2" customHeight="1">
      <c r="A253" s="7"/>
      <c r="B253" s="7" t="s">
        <v>263</v>
      </c>
      <c r="C253" s="8" t="s">
        <v>133</v>
      </c>
      <c r="D253" s="7">
        <v>369.6</v>
      </c>
      <c r="E253" s="9">
        <v>430</v>
      </c>
      <c r="F253" s="9">
        <f t="shared" si="20"/>
        <v>86</v>
      </c>
      <c r="G253" s="9">
        <f t="shared" si="21"/>
        <v>516</v>
      </c>
      <c r="H253" s="26">
        <v>600</v>
      </c>
      <c r="I253" s="63"/>
    </row>
    <row r="254" spans="1:9" ht="16.2" customHeight="1">
      <c r="A254" s="7"/>
      <c r="B254" s="7" t="s">
        <v>264</v>
      </c>
      <c r="C254" s="8" t="s">
        <v>133</v>
      </c>
      <c r="D254" s="7">
        <v>554.4</v>
      </c>
      <c r="E254" s="9">
        <v>650</v>
      </c>
      <c r="F254" s="9">
        <f t="shared" si="20"/>
        <v>130</v>
      </c>
      <c r="G254" s="9">
        <f t="shared" si="21"/>
        <v>780</v>
      </c>
      <c r="H254" s="26">
        <v>1000</v>
      </c>
      <c r="I254" s="63"/>
    </row>
    <row r="255" spans="1:9" ht="16.2" customHeight="1">
      <c r="A255" s="77" t="s">
        <v>265</v>
      </c>
      <c r="B255" s="78"/>
      <c r="C255" s="78"/>
      <c r="D255" s="78"/>
      <c r="E255" s="78"/>
      <c r="F255" s="78"/>
      <c r="G255" s="78"/>
      <c r="H255" s="78"/>
      <c r="I255" s="79"/>
    </row>
    <row r="256" spans="1:9" ht="16.2" customHeight="1">
      <c r="A256" s="7"/>
      <c r="B256" s="7" t="s">
        <v>266</v>
      </c>
      <c r="C256" s="8" t="s">
        <v>65</v>
      </c>
      <c r="D256" s="7">
        <v>92.8</v>
      </c>
      <c r="E256" s="9">
        <v>108.5</v>
      </c>
      <c r="F256" s="9">
        <f t="shared" ref="F256:F287" si="22">E256*0.2</f>
        <v>21.700000000000003</v>
      </c>
      <c r="G256" s="9">
        <f t="shared" ref="G256:G287" si="23">E256+F256</f>
        <v>130.19999999999999</v>
      </c>
      <c r="H256" s="26">
        <v>150</v>
      </c>
      <c r="I256" s="63"/>
    </row>
    <row r="257" spans="1:9" ht="16.2" customHeight="1">
      <c r="A257" s="7"/>
      <c r="B257" s="7" t="s">
        <v>267</v>
      </c>
      <c r="C257" s="8" t="s">
        <v>65</v>
      </c>
      <c r="D257" s="7">
        <v>554.4</v>
      </c>
      <c r="E257" s="9">
        <v>600</v>
      </c>
      <c r="F257" s="9">
        <f t="shared" si="22"/>
        <v>120</v>
      </c>
      <c r="G257" s="9">
        <f t="shared" si="23"/>
        <v>720</v>
      </c>
      <c r="H257" s="26">
        <v>950</v>
      </c>
      <c r="I257" s="63"/>
    </row>
    <row r="258" spans="1:9" ht="16.2" customHeight="1">
      <c r="A258" s="7"/>
      <c r="B258" s="7" t="s">
        <v>268</v>
      </c>
      <c r="C258" s="8" t="s">
        <v>65</v>
      </c>
      <c r="D258" s="7">
        <v>832</v>
      </c>
      <c r="E258" s="9">
        <v>900</v>
      </c>
      <c r="F258" s="9">
        <f t="shared" si="22"/>
        <v>180</v>
      </c>
      <c r="G258" s="9">
        <f t="shared" si="23"/>
        <v>1080</v>
      </c>
      <c r="H258" s="26">
        <v>1400</v>
      </c>
      <c r="I258" s="63"/>
    </row>
    <row r="259" spans="1:9" ht="27.75" customHeight="1">
      <c r="A259" s="7"/>
      <c r="B259" s="7" t="s">
        <v>269</v>
      </c>
      <c r="C259" s="125" t="s">
        <v>65</v>
      </c>
      <c r="D259" s="7">
        <v>554.4</v>
      </c>
      <c r="E259" s="9">
        <v>600</v>
      </c>
      <c r="F259" s="9">
        <f t="shared" si="22"/>
        <v>120</v>
      </c>
      <c r="G259" s="9">
        <f t="shared" si="23"/>
        <v>720</v>
      </c>
      <c r="H259" s="26">
        <v>950</v>
      </c>
      <c r="I259" s="63"/>
    </row>
    <row r="260" spans="1:9" ht="25.2" customHeight="1">
      <c r="A260" s="7"/>
      <c r="B260" s="7" t="s">
        <v>270</v>
      </c>
      <c r="C260" s="125" t="s">
        <v>65</v>
      </c>
      <c r="D260" s="7">
        <v>166.4</v>
      </c>
      <c r="E260" s="9">
        <v>180</v>
      </c>
      <c r="F260" s="9">
        <f t="shared" si="22"/>
        <v>36</v>
      </c>
      <c r="G260" s="9">
        <f t="shared" si="23"/>
        <v>216</v>
      </c>
      <c r="H260" s="26">
        <v>300</v>
      </c>
      <c r="I260" s="63"/>
    </row>
    <row r="261" spans="1:9" ht="18.600000000000001" customHeight="1">
      <c r="A261" s="7"/>
      <c r="B261" s="7" t="s">
        <v>271</v>
      </c>
      <c r="C261" s="8" t="s">
        <v>65</v>
      </c>
      <c r="D261" s="7">
        <v>323.2</v>
      </c>
      <c r="E261" s="9">
        <v>350</v>
      </c>
      <c r="F261" s="9">
        <f t="shared" si="22"/>
        <v>70</v>
      </c>
      <c r="G261" s="9">
        <f t="shared" si="23"/>
        <v>420</v>
      </c>
      <c r="H261" s="26">
        <v>550</v>
      </c>
      <c r="I261" s="63"/>
    </row>
    <row r="262" spans="1:9" ht="16.95" customHeight="1">
      <c r="A262" s="7"/>
      <c r="B262" s="7" t="s">
        <v>272</v>
      </c>
      <c r="C262" s="8" t="s">
        <v>65</v>
      </c>
      <c r="D262" s="7">
        <v>323.2</v>
      </c>
      <c r="E262" s="9">
        <v>350</v>
      </c>
      <c r="F262" s="9">
        <f t="shared" si="22"/>
        <v>70</v>
      </c>
      <c r="G262" s="9">
        <f t="shared" si="23"/>
        <v>420</v>
      </c>
      <c r="H262" s="26">
        <v>550</v>
      </c>
      <c r="I262" s="63"/>
    </row>
    <row r="263" spans="1:9" ht="31.8" customHeight="1">
      <c r="A263" s="7"/>
      <c r="B263" s="7" t="s">
        <v>273</v>
      </c>
      <c r="C263" s="125" t="s">
        <v>65</v>
      </c>
      <c r="D263" s="7">
        <v>554.4</v>
      </c>
      <c r="E263" s="9">
        <v>600</v>
      </c>
      <c r="F263" s="9">
        <f t="shared" si="22"/>
        <v>120</v>
      </c>
      <c r="G263" s="9">
        <f t="shared" si="23"/>
        <v>720</v>
      </c>
      <c r="H263" s="26">
        <v>900</v>
      </c>
      <c r="I263" s="63"/>
    </row>
    <row r="264" spans="1:9" ht="15.6" customHeight="1">
      <c r="A264" s="7"/>
      <c r="B264" s="7" t="s">
        <v>274</v>
      </c>
      <c r="C264" s="8" t="s">
        <v>65</v>
      </c>
      <c r="D264" s="7">
        <v>554.4</v>
      </c>
      <c r="E264" s="9">
        <v>600</v>
      </c>
      <c r="F264" s="9">
        <f t="shared" si="22"/>
        <v>120</v>
      </c>
      <c r="G264" s="9">
        <f t="shared" si="23"/>
        <v>720</v>
      </c>
      <c r="H264" s="26">
        <v>950</v>
      </c>
      <c r="I264" s="63"/>
    </row>
    <row r="265" spans="1:9" ht="15.6" customHeight="1">
      <c r="A265" s="7"/>
      <c r="B265" s="7" t="s">
        <v>275</v>
      </c>
      <c r="C265" s="8" t="s">
        <v>65</v>
      </c>
      <c r="D265" s="7">
        <v>129.6</v>
      </c>
      <c r="E265" s="9">
        <v>145</v>
      </c>
      <c r="F265" s="9">
        <f t="shared" si="22"/>
        <v>29</v>
      </c>
      <c r="G265" s="9">
        <f t="shared" si="23"/>
        <v>174</v>
      </c>
      <c r="H265" s="26">
        <v>250</v>
      </c>
      <c r="I265" s="63"/>
    </row>
    <row r="266" spans="1:9" ht="15.6" customHeight="1">
      <c r="A266" s="7"/>
      <c r="B266" s="7" t="s">
        <v>276</v>
      </c>
      <c r="C266" s="8" t="s">
        <v>133</v>
      </c>
      <c r="D266" s="7">
        <v>554.4</v>
      </c>
      <c r="E266" s="9">
        <v>610</v>
      </c>
      <c r="F266" s="9">
        <f t="shared" si="22"/>
        <v>122</v>
      </c>
      <c r="G266" s="9">
        <f t="shared" si="23"/>
        <v>732</v>
      </c>
      <c r="H266" s="26">
        <v>950</v>
      </c>
      <c r="I266" s="63"/>
    </row>
    <row r="267" spans="1:9" ht="15.6" customHeight="1">
      <c r="A267" s="7"/>
      <c r="B267" s="7" t="s">
        <v>277</v>
      </c>
      <c r="C267" s="8" t="s">
        <v>133</v>
      </c>
      <c r="D267" s="7">
        <v>129.6</v>
      </c>
      <c r="E267" s="9">
        <v>150</v>
      </c>
      <c r="F267" s="9">
        <f t="shared" si="22"/>
        <v>30</v>
      </c>
      <c r="G267" s="9">
        <f t="shared" si="23"/>
        <v>180</v>
      </c>
      <c r="H267" s="26">
        <v>300</v>
      </c>
      <c r="I267" s="63"/>
    </row>
    <row r="268" spans="1:9" ht="15.6" customHeight="1">
      <c r="A268" s="7"/>
      <c r="B268" s="7" t="s">
        <v>278</v>
      </c>
      <c r="C268" s="8" t="s">
        <v>133</v>
      </c>
      <c r="D268" s="7">
        <v>277.60000000000002</v>
      </c>
      <c r="E268" s="9">
        <v>310</v>
      </c>
      <c r="F268" s="9">
        <f t="shared" si="22"/>
        <v>62</v>
      </c>
      <c r="G268" s="9">
        <f t="shared" si="23"/>
        <v>372</v>
      </c>
      <c r="H268" s="26">
        <v>500</v>
      </c>
      <c r="I268" s="63"/>
    </row>
    <row r="269" spans="1:9" ht="15.6" customHeight="1">
      <c r="A269" s="7"/>
      <c r="B269" s="7" t="s">
        <v>279</v>
      </c>
      <c r="C269" s="8" t="s">
        <v>133</v>
      </c>
      <c r="D269" s="7">
        <v>554.4</v>
      </c>
      <c r="E269" s="9">
        <v>610</v>
      </c>
      <c r="F269" s="9">
        <f t="shared" si="22"/>
        <v>122</v>
      </c>
      <c r="G269" s="9">
        <f t="shared" si="23"/>
        <v>732</v>
      </c>
      <c r="H269" s="26">
        <v>900</v>
      </c>
      <c r="I269" s="63"/>
    </row>
    <row r="270" spans="1:9" ht="15.6" customHeight="1">
      <c r="A270" s="7"/>
      <c r="B270" s="7" t="s">
        <v>280</v>
      </c>
      <c r="C270" s="8" t="s">
        <v>65</v>
      </c>
      <c r="D270" s="7">
        <v>92.8</v>
      </c>
      <c r="E270" s="9">
        <v>108.5</v>
      </c>
      <c r="F270" s="9">
        <f t="shared" si="22"/>
        <v>21.700000000000003</v>
      </c>
      <c r="G270" s="9">
        <f t="shared" si="23"/>
        <v>130.19999999999999</v>
      </c>
      <c r="H270" s="26">
        <v>150</v>
      </c>
      <c r="I270" s="63"/>
    </row>
    <row r="271" spans="1:9" ht="15.6" customHeight="1">
      <c r="A271" s="7"/>
      <c r="B271" s="7" t="s">
        <v>281</v>
      </c>
      <c r="C271" s="8" t="s">
        <v>65</v>
      </c>
      <c r="D271" s="7">
        <v>148</v>
      </c>
      <c r="E271" s="9">
        <v>170</v>
      </c>
      <c r="F271" s="9">
        <f t="shared" si="22"/>
        <v>34</v>
      </c>
      <c r="G271" s="9">
        <f t="shared" si="23"/>
        <v>204</v>
      </c>
      <c r="H271" s="26">
        <v>250</v>
      </c>
      <c r="I271" s="63"/>
    </row>
    <row r="272" spans="1:9" ht="15.6" customHeight="1">
      <c r="A272" s="7"/>
      <c r="B272" s="7" t="s">
        <v>282</v>
      </c>
      <c r="C272" s="8" t="s">
        <v>65</v>
      </c>
      <c r="D272" s="7">
        <v>92.8</v>
      </c>
      <c r="E272" s="9">
        <v>108.5</v>
      </c>
      <c r="F272" s="9">
        <f t="shared" si="22"/>
        <v>21.700000000000003</v>
      </c>
      <c r="G272" s="9">
        <f t="shared" si="23"/>
        <v>130.19999999999999</v>
      </c>
      <c r="H272" s="26">
        <v>200</v>
      </c>
      <c r="I272" s="63"/>
    </row>
    <row r="273" spans="1:9" ht="15.6" customHeight="1">
      <c r="A273" s="7"/>
      <c r="B273" s="7" t="s">
        <v>283</v>
      </c>
      <c r="C273" s="8" t="s">
        <v>65</v>
      </c>
      <c r="D273" s="7">
        <v>138.4</v>
      </c>
      <c r="E273" s="9">
        <v>160</v>
      </c>
      <c r="F273" s="9">
        <f t="shared" si="22"/>
        <v>32</v>
      </c>
      <c r="G273" s="9">
        <f t="shared" si="23"/>
        <v>192</v>
      </c>
      <c r="H273" s="26">
        <v>250</v>
      </c>
      <c r="I273" s="63"/>
    </row>
    <row r="274" spans="1:9" ht="15.6" customHeight="1">
      <c r="A274" s="7"/>
      <c r="B274" s="7" t="s">
        <v>284</v>
      </c>
      <c r="C274" s="8" t="s">
        <v>65</v>
      </c>
      <c r="D274" s="7">
        <v>92.8</v>
      </c>
      <c r="E274" s="9">
        <v>108.5</v>
      </c>
      <c r="F274" s="9">
        <f t="shared" si="22"/>
        <v>21.700000000000003</v>
      </c>
      <c r="G274" s="9">
        <f t="shared" si="23"/>
        <v>130.19999999999999</v>
      </c>
      <c r="H274" s="26">
        <v>150</v>
      </c>
      <c r="I274" s="63"/>
    </row>
    <row r="275" spans="1:9" ht="15.6" customHeight="1">
      <c r="A275" s="7"/>
      <c r="B275" s="7" t="s">
        <v>285</v>
      </c>
      <c r="C275" s="8" t="s">
        <v>65</v>
      </c>
      <c r="D275" s="7">
        <v>64.8</v>
      </c>
      <c r="E275" s="9">
        <v>70</v>
      </c>
      <c r="F275" s="9">
        <f t="shared" si="22"/>
        <v>14</v>
      </c>
      <c r="G275" s="9">
        <f t="shared" si="23"/>
        <v>84</v>
      </c>
      <c r="H275" s="26">
        <v>150</v>
      </c>
      <c r="I275" s="63"/>
    </row>
    <row r="276" spans="1:9" ht="15.6" customHeight="1">
      <c r="A276" s="7"/>
      <c r="B276" s="7" t="s">
        <v>286</v>
      </c>
      <c r="C276" s="8" t="s">
        <v>65</v>
      </c>
      <c r="D276" s="7">
        <v>36.799999999999997</v>
      </c>
      <c r="E276" s="9">
        <v>40</v>
      </c>
      <c r="F276" s="9">
        <f t="shared" si="22"/>
        <v>8</v>
      </c>
      <c r="G276" s="9">
        <f t="shared" si="23"/>
        <v>48</v>
      </c>
      <c r="H276" s="26">
        <v>100</v>
      </c>
      <c r="I276" s="63"/>
    </row>
    <row r="277" spans="1:9" ht="15.6" customHeight="1">
      <c r="A277" s="7"/>
      <c r="B277" s="7" t="s">
        <v>287</v>
      </c>
      <c r="C277" s="8" t="s">
        <v>65</v>
      </c>
      <c r="D277" s="7">
        <v>36.799999999999997</v>
      </c>
      <c r="E277" s="9">
        <v>40</v>
      </c>
      <c r="F277" s="9">
        <f t="shared" si="22"/>
        <v>8</v>
      </c>
      <c r="G277" s="9">
        <f t="shared" si="23"/>
        <v>48</v>
      </c>
      <c r="H277" s="26">
        <v>100</v>
      </c>
      <c r="I277" s="63"/>
    </row>
    <row r="278" spans="1:9" ht="15.6" customHeight="1">
      <c r="A278" s="7"/>
      <c r="B278" s="7" t="s">
        <v>288</v>
      </c>
      <c r="C278" s="8" t="s">
        <v>65</v>
      </c>
      <c r="D278" s="7">
        <v>129.6</v>
      </c>
      <c r="E278" s="9">
        <v>140</v>
      </c>
      <c r="F278" s="9">
        <f t="shared" si="22"/>
        <v>28</v>
      </c>
      <c r="G278" s="9">
        <f t="shared" si="23"/>
        <v>168</v>
      </c>
      <c r="H278" s="26">
        <v>200</v>
      </c>
      <c r="I278" s="63"/>
    </row>
    <row r="279" spans="1:9" ht="15.6" customHeight="1">
      <c r="A279" s="7"/>
      <c r="B279" s="7" t="s">
        <v>289</v>
      </c>
      <c r="C279" s="8" t="s">
        <v>65</v>
      </c>
      <c r="D279" s="7">
        <v>416</v>
      </c>
      <c r="E279" s="9">
        <v>450</v>
      </c>
      <c r="F279" s="9">
        <f t="shared" si="22"/>
        <v>90</v>
      </c>
      <c r="G279" s="9">
        <f t="shared" si="23"/>
        <v>540</v>
      </c>
      <c r="H279" s="26">
        <v>700</v>
      </c>
      <c r="I279" s="63"/>
    </row>
    <row r="280" spans="1:9" ht="15.6" customHeight="1">
      <c r="A280" s="7"/>
      <c r="B280" s="7" t="s">
        <v>290</v>
      </c>
      <c r="C280" s="8" t="s">
        <v>65</v>
      </c>
      <c r="D280" s="7">
        <v>111.2</v>
      </c>
      <c r="E280" s="9">
        <v>130</v>
      </c>
      <c r="F280" s="9">
        <f t="shared" si="22"/>
        <v>26</v>
      </c>
      <c r="G280" s="9">
        <f t="shared" si="23"/>
        <v>156</v>
      </c>
      <c r="H280" s="26">
        <v>200</v>
      </c>
      <c r="I280" s="63"/>
    </row>
    <row r="281" spans="1:9" ht="15.6" customHeight="1">
      <c r="A281" s="7"/>
      <c r="B281" s="7" t="s">
        <v>291</v>
      </c>
      <c r="C281" s="8" t="s">
        <v>65</v>
      </c>
      <c r="D281" s="7">
        <v>156.80000000000001</v>
      </c>
      <c r="E281" s="9">
        <v>175</v>
      </c>
      <c r="F281" s="9">
        <f t="shared" si="22"/>
        <v>35</v>
      </c>
      <c r="G281" s="9">
        <f t="shared" si="23"/>
        <v>210</v>
      </c>
      <c r="H281" s="26">
        <v>250</v>
      </c>
      <c r="I281" s="63"/>
    </row>
    <row r="282" spans="1:9" ht="15.6" customHeight="1">
      <c r="A282" s="7"/>
      <c r="B282" s="7" t="s">
        <v>292</v>
      </c>
      <c r="C282" s="8" t="s">
        <v>65</v>
      </c>
      <c r="D282" s="7">
        <v>184.8</v>
      </c>
      <c r="E282" s="9">
        <v>200</v>
      </c>
      <c r="F282" s="9">
        <f t="shared" si="22"/>
        <v>40</v>
      </c>
      <c r="G282" s="9">
        <f t="shared" si="23"/>
        <v>240</v>
      </c>
      <c r="H282" s="26">
        <v>300</v>
      </c>
      <c r="I282" s="63"/>
    </row>
    <row r="283" spans="1:9" ht="15.6" customHeight="1">
      <c r="A283" s="7"/>
      <c r="B283" s="7" t="s">
        <v>293</v>
      </c>
      <c r="C283" s="8" t="s">
        <v>65</v>
      </c>
      <c r="D283" s="7">
        <v>231.2</v>
      </c>
      <c r="E283" s="9">
        <v>250</v>
      </c>
      <c r="F283" s="9">
        <f t="shared" si="22"/>
        <v>50</v>
      </c>
      <c r="G283" s="9">
        <f t="shared" si="23"/>
        <v>300</v>
      </c>
      <c r="H283" s="26">
        <v>380</v>
      </c>
      <c r="I283" s="63"/>
    </row>
    <row r="284" spans="1:9" ht="15.6" customHeight="1">
      <c r="A284" s="7"/>
      <c r="B284" s="7" t="s">
        <v>294</v>
      </c>
      <c r="C284" s="8" t="s">
        <v>65</v>
      </c>
      <c r="D284" s="7">
        <v>249.6</v>
      </c>
      <c r="E284" s="9">
        <v>270</v>
      </c>
      <c r="F284" s="9">
        <f t="shared" si="22"/>
        <v>54</v>
      </c>
      <c r="G284" s="9">
        <f t="shared" si="23"/>
        <v>324</v>
      </c>
      <c r="H284" s="26">
        <v>400</v>
      </c>
      <c r="I284" s="63"/>
    </row>
    <row r="285" spans="1:9" ht="15.6" customHeight="1">
      <c r="A285" s="7"/>
      <c r="B285" s="7" t="s">
        <v>295</v>
      </c>
      <c r="C285" s="8" t="s">
        <v>133</v>
      </c>
      <c r="D285" s="7">
        <v>277.60000000000002</v>
      </c>
      <c r="E285" s="9">
        <v>310</v>
      </c>
      <c r="F285" s="9">
        <f t="shared" si="22"/>
        <v>62</v>
      </c>
      <c r="G285" s="9">
        <f t="shared" si="23"/>
        <v>372</v>
      </c>
      <c r="H285" s="26">
        <v>450</v>
      </c>
      <c r="I285" s="63"/>
    </row>
    <row r="286" spans="1:9" ht="15.6" customHeight="1">
      <c r="A286" s="7"/>
      <c r="B286" s="7" t="s">
        <v>296</v>
      </c>
      <c r="C286" s="8" t="s">
        <v>65</v>
      </c>
      <c r="D286" s="7">
        <v>203.2</v>
      </c>
      <c r="E286" s="9">
        <v>220</v>
      </c>
      <c r="F286" s="9">
        <f t="shared" si="22"/>
        <v>44</v>
      </c>
      <c r="G286" s="9">
        <f t="shared" si="23"/>
        <v>264</v>
      </c>
      <c r="H286" s="26">
        <v>350</v>
      </c>
      <c r="I286" s="63"/>
    </row>
    <row r="287" spans="1:9" ht="15.6" customHeight="1">
      <c r="A287" s="7"/>
      <c r="B287" s="7" t="s">
        <v>297</v>
      </c>
      <c r="C287" s="8" t="s">
        <v>133</v>
      </c>
      <c r="D287" s="7">
        <v>55.2</v>
      </c>
      <c r="E287" s="9">
        <v>65</v>
      </c>
      <c r="F287" s="9">
        <f t="shared" si="22"/>
        <v>13</v>
      </c>
      <c r="G287" s="9">
        <f t="shared" si="23"/>
        <v>78</v>
      </c>
      <c r="H287" s="26">
        <v>100</v>
      </c>
      <c r="I287" s="63"/>
    </row>
    <row r="288" spans="1:9" ht="14.4" customHeight="1">
      <c r="A288" s="77" t="s">
        <v>298</v>
      </c>
      <c r="B288" s="78"/>
      <c r="C288" s="78"/>
      <c r="D288" s="78"/>
      <c r="E288" s="78"/>
      <c r="F288" s="78"/>
      <c r="G288" s="78"/>
      <c r="H288" s="78"/>
      <c r="I288" s="79"/>
    </row>
    <row r="289" spans="1:9" ht="15" customHeight="1">
      <c r="A289" s="7"/>
      <c r="B289" s="7" t="s">
        <v>299</v>
      </c>
      <c r="C289" s="8" t="s">
        <v>133</v>
      </c>
      <c r="D289" s="7">
        <v>394.4</v>
      </c>
      <c r="E289" s="9">
        <v>440</v>
      </c>
      <c r="F289" s="9">
        <f t="shared" ref="F289:F297" si="24">E289*0.2</f>
        <v>88</v>
      </c>
      <c r="G289" s="9">
        <f t="shared" ref="G289:G297" si="25">E289+F289</f>
        <v>528</v>
      </c>
      <c r="H289" s="26">
        <v>900</v>
      </c>
      <c r="I289" s="63"/>
    </row>
    <row r="290" spans="1:9" ht="15" customHeight="1">
      <c r="A290" s="7"/>
      <c r="B290" s="7" t="s">
        <v>300</v>
      </c>
      <c r="C290" s="8" t="s">
        <v>133</v>
      </c>
      <c r="D290" s="7">
        <v>121.6</v>
      </c>
      <c r="E290" s="9">
        <v>140</v>
      </c>
      <c r="F290" s="9">
        <f t="shared" si="24"/>
        <v>28</v>
      </c>
      <c r="G290" s="9">
        <f t="shared" si="25"/>
        <v>168</v>
      </c>
      <c r="H290" s="26">
        <v>200</v>
      </c>
      <c r="I290" s="63"/>
    </row>
    <row r="291" spans="1:9" ht="15" customHeight="1">
      <c r="A291" s="7"/>
      <c r="B291" s="7" t="s">
        <v>301</v>
      </c>
      <c r="C291" s="8" t="s">
        <v>133</v>
      </c>
      <c r="D291" s="7">
        <v>264</v>
      </c>
      <c r="E291" s="9">
        <v>300</v>
      </c>
      <c r="F291" s="9">
        <f t="shared" si="24"/>
        <v>60</v>
      </c>
      <c r="G291" s="9">
        <f t="shared" si="25"/>
        <v>360</v>
      </c>
      <c r="H291" s="26">
        <v>400</v>
      </c>
      <c r="I291" s="63"/>
    </row>
    <row r="292" spans="1:9" ht="15" customHeight="1">
      <c r="A292" s="7"/>
      <c r="B292" s="7" t="s">
        <v>302</v>
      </c>
      <c r="C292" s="8" t="s">
        <v>133</v>
      </c>
      <c r="D292" s="7">
        <v>372</v>
      </c>
      <c r="E292" s="9">
        <v>420</v>
      </c>
      <c r="F292" s="9">
        <f t="shared" si="24"/>
        <v>84</v>
      </c>
      <c r="G292" s="9">
        <f t="shared" si="25"/>
        <v>504</v>
      </c>
      <c r="H292" s="26">
        <v>600</v>
      </c>
      <c r="I292" s="63"/>
    </row>
    <row r="293" spans="1:9" ht="15" customHeight="1">
      <c r="A293" s="7"/>
      <c r="B293" s="7" t="s">
        <v>303</v>
      </c>
      <c r="C293" s="8" t="s">
        <v>133</v>
      </c>
      <c r="D293" s="7">
        <v>64</v>
      </c>
      <c r="E293" s="9">
        <v>70</v>
      </c>
      <c r="F293" s="9">
        <f t="shared" si="24"/>
        <v>14</v>
      </c>
      <c r="G293" s="9">
        <f t="shared" si="25"/>
        <v>84</v>
      </c>
      <c r="H293" s="26">
        <v>100</v>
      </c>
      <c r="I293" s="63"/>
    </row>
    <row r="294" spans="1:9" ht="15" customHeight="1">
      <c r="A294" s="7"/>
      <c r="B294" s="7" t="s">
        <v>304</v>
      </c>
      <c r="C294" s="8" t="s">
        <v>21</v>
      </c>
      <c r="D294" s="7">
        <v>277.60000000000002</v>
      </c>
      <c r="E294" s="9">
        <v>300</v>
      </c>
      <c r="F294" s="9">
        <f t="shared" si="24"/>
        <v>60</v>
      </c>
      <c r="G294" s="9">
        <f t="shared" si="25"/>
        <v>360</v>
      </c>
      <c r="H294" s="26">
        <v>500</v>
      </c>
      <c r="I294" s="63"/>
    </row>
    <row r="295" spans="1:9" ht="15" customHeight="1">
      <c r="A295" s="7"/>
      <c r="B295" s="7" t="s">
        <v>305</v>
      </c>
      <c r="C295" s="8" t="s">
        <v>21</v>
      </c>
      <c r="D295" s="7">
        <v>416</v>
      </c>
      <c r="E295" s="9">
        <v>450</v>
      </c>
      <c r="F295" s="9">
        <f t="shared" si="24"/>
        <v>90</v>
      </c>
      <c r="G295" s="9">
        <f t="shared" si="25"/>
        <v>540</v>
      </c>
      <c r="H295" s="26">
        <v>700</v>
      </c>
      <c r="I295" s="63"/>
    </row>
    <row r="296" spans="1:9" ht="15" customHeight="1">
      <c r="A296" s="7"/>
      <c r="B296" s="7" t="s">
        <v>306</v>
      </c>
      <c r="C296" s="8" t="s">
        <v>133</v>
      </c>
      <c r="D296" s="7">
        <v>1109.5999999999999</v>
      </c>
      <c r="E296" s="9">
        <v>1200</v>
      </c>
      <c r="F296" s="9">
        <f t="shared" si="24"/>
        <v>240</v>
      </c>
      <c r="G296" s="9">
        <f t="shared" si="25"/>
        <v>1440</v>
      </c>
      <c r="H296" s="26">
        <v>1900</v>
      </c>
      <c r="I296" s="63"/>
    </row>
    <row r="297" spans="1:9" ht="15" customHeight="1">
      <c r="A297" s="7"/>
      <c r="B297" s="7" t="s">
        <v>307</v>
      </c>
      <c r="C297" s="8" t="s">
        <v>133</v>
      </c>
      <c r="D297" s="7">
        <v>442.4</v>
      </c>
      <c r="E297" s="9">
        <v>450</v>
      </c>
      <c r="F297" s="9">
        <f t="shared" si="24"/>
        <v>90</v>
      </c>
      <c r="G297" s="9">
        <f t="shared" si="25"/>
        <v>540</v>
      </c>
      <c r="H297" s="26">
        <v>900</v>
      </c>
      <c r="I297" s="63"/>
    </row>
    <row r="298" spans="1:9" ht="14.4" customHeight="1">
      <c r="A298" s="77" t="s">
        <v>308</v>
      </c>
      <c r="B298" s="78"/>
      <c r="C298" s="78"/>
      <c r="D298" s="78"/>
      <c r="E298" s="78"/>
      <c r="F298" s="78"/>
      <c r="G298" s="78"/>
      <c r="H298" s="78"/>
      <c r="I298" s="79"/>
    </row>
    <row r="299" spans="1:9" ht="15.6" customHeight="1">
      <c r="A299" s="7"/>
      <c r="B299" s="7" t="s">
        <v>309</v>
      </c>
      <c r="C299" s="8" t="s">
        <v>21</v>
      </c>
      <c r="D299" s="7">
        <v>73.599999999999994</v>
      </c>
      <c r="E299" s="9">
        <v>85</v>
      </c>
      <c r="F299" s="9">
        <f t="shared" ref="F299:F305" si="26">E299*0.2</f>
        <v>17</v>
      </c>
      <c r="G299" s="9">
        <f t="shared" ref="G299:G305" si="27">E299+F299</f>
        <v>102</v>
      </c>
      <c r="H299" s="26">
        <v>250</v>
      </c>
      <c r="I299" s="63"/>
    </row>
    <row r="300" spans="1:9" ht="15.6" customHeight="1">
      <c r="A300" s="7"/>
      <c r="B300" s="7" t="s">
        <v>310</v>
      </c>
      <c r="C300" s="8" t="s">
        <v>21</v>
      </c>
      <c r="D300" s="7">
        <v>129.6</v>
      </c>
      <c r="E300" s="9">
        <v>145</v>
      </c>
      <c r="F300" s="9">
        <f t="shared" si="26"/>
        <v>29</v>
      </c>
      <c r="G300" s="9">
        <f t="shared" si="27"/>
        <v>174</v>
      </c>
      <c r="H300" s="26">
        <v>300</v>
      </c>
      <c r="I300" s="63"/>
    </row>
    <row r="301" spans="1:9" ht="15.6" customHeight="1">
      <c r="A301" s="7"/>
      <c r="B301" s="7" t="s">
        <v>311</v>
      </c>
      <c r="C301" s="8" t="s">
        <v>21</v>
      </c>
      <c r="D301" s="7">
        <v>1000</v>
      </c>
      <c r="E301" s="9">
        <v>1100</v>
      </c>
      <c r="F301" s="9">
        <f t="shared" si="26"/>
        <v>220</v>
      </c>
      <c r="G301" s="9">
        <f t="shared" si="27"/>
        <v>1320</v>
      </c>
      <c r="H301" s="26">
        <v>2000</v>
      </c>
      <c r="I301" s="63"/>
    </row>
    <row r="302" spans="1:9" ht="15.6" customHeight="1">
      <c r="A302" s="7"/>
      <c r="B302" s="7" t="s">
        <v>312</v>
      </c>
      <c r="C302" s="8" t="s">
        <v>21</v>
      </c>
      <c r="D302" s="7">
        <v>832</v>
      </c>
      <c r="E302" s="9">
        <v>1200</v>
      </c>
      <c r="F302" s="9">
        <f t="shared" si="26"/>
        <v>240</v>
      </c>
      <c r="G302" s="9">
        <f t="shared" si="27"/>
        <v>1440</v>
      </c>
      <c r="H302" s="26">
        <v>3000</v>
      </c>
      <c r="I302" s="63"/>
    </row>
    <row r="303" spans="1:9" ht="15.6" customHeight="1">
      <c r="A303" s="7"/>
      <c r="B303" s="7" t="s">
        <v>313</v>
      </c>
      <c r="C303" s="8" t="s">
        <v>21</v>
      </c>
      <c r="D303" s="7">
        <v>693.6</v>
      </c>
      <c r="E303" s="9">
        <v>760</v>
      </c>
      <c r="F303" s="9">
        <f t="shared" si="26"/>
        <v>152</v>
      </c>
      <c r="G303" s="9">
        <f t="shared" si="27"/>
        <v>912</v>
      </c>
      <c r="H303" s="26">
        <v>1250</v>
      </c>
      <c r="I303" s="63"/>
    </row>
    <row r="304" spans="1:9" ht="15.6" customHeight="1">
      <c r="A304" s="7"/>
      <c r="B304" s="7" t="s">
        <v>314</v>
      </c>
      <c r="C304" s="8" t="s">
        <v>21</v>
      </c>
      <c r="D304" s="7">
        <v>129.6</v>
      </c>
      <c r="E304" s="9">
        <v>150</v>
      </c>
      <c r="F304" s="9">
        <f t="shared" si="26"/>
        <v>30</v>
      </c>
      <c r="G304" s="9">
        <f t="shared" si="27"/>
        <v>180</v>
      </c>
      <c r="H304" s="26">
        <v>300</v>
      </c>
      <c r="I304" s="63"/>
    </row>
    <row r="305" spans="1:9" ht="15.6" customHeight="1">
      <c r="A305" s="7"/>
      <c r="B305" s="7" t="s">
        <v>315</v>
      </c>
      <c r="C305" s="8" t="s">
        <v>21</v>
      </c>
      <c r="D305" s="7">
        <v>832</v>
      </c>
      <c r="E305" s="9">
        <v>900</v>
      </c>
      <c r="F305" s="9">
        <f t="shared" si="26"/>
        <v>180</v>
      </c>
      <c r="G305" s="9">
        <f t="shared" si="27"/>
        <v>1080</v>
      </c>
      <c r="H305" s="26">
        <v>1360</v>
      </c>
      <c r="I305" s="63"/>
    </row>
    <row r="306" spans="1:9" ht="14.25" customHeight="1">
      <c r="A306" s="77" t="s">
        <v>316</v>
      </c>
      <c r="B306" s="78"/>
      <c r="C306" s="78"/>
      <c r="D306" s="78"/>
      <c r="E306" s="78"/>
      <c r="F306" s="78"/>
      <c r="G306" s="79"/>
      <c r="H306" s="26"/>
      <c r="I306" s="63"/>
    </row>
    <row r="307" spans="1:9" ht="16.2" customHeight="1">
      <c r="A307" s="7"/>
      <c r="B307" s="7" t="s">
        <v>317</v>
      </c>
      <c r="C307" s="8" t="s">
        <v>21</v>
      </c>
      <c r="D307" s="7">
        <v>528</v>
      </c>
      <c r="E307" s="9">
        <v>615</v>
      </c>
      <c r="F307" s="9">
        <f>E307*0.2</f>
        <v>123</v>
      </c>
      <c r="G307" s="9">
        <f>E307+F307</f>
        <v>738</v>
      </c>
      <c r="H307" s="26">
        <v>1000</v>
      </c>
      <c r="I307" s="63"/>
    </row>
    <row r="308" spans="1:9">
      <c r="A308" s="7"/>
      <c r="B308" s="7" t="s">
        <v>318</v>
      </c>
      <c r="C308" s="8" t="s">
        <v>21</v>
      </c>
      <c r="D308" s="7">
        <v>440</v>
      </c>
      <c r="E308" s="9">
        <v>512.5</v>
      </c>
      <c r="F308" s="9">
        <f>E308*0.2</f>
        <v>102.5</v>
      </c>
      <c r="G308" s="9">
        <f>E308+F308</f>
        <v>615</v>
      </c>
      <c r="H308" s="26">
        <v>800</v>
      </c>
      <c r="I308" s="63"/>
    </row>
    <row r="309" spans="1:9">
      <c r="A309" s="7"/>
      <c r="B309" s="60" t="s">
        <v>319</v>
      </c>
      <c r="C309" s="61" t="s">
        <v>320</v>
      </c>
      <c r="D309" s="60">
        <v>32</v>
      </c>
      <c r="E309" s="62">
        <v>37.5</v>
      </c>
      <c r="F309" s="62">
        <f>E309*0.2</f>
        <v>7.5</v>
      </c>
      <c r="G309" s="62">
        <f>E309+F309</f>
        <v>45</v>
      </c>
      <c r="H309" s="64">
        <v>50</v>
      </c>
      <c r="I309" s="63"/>
    </row>
    <row r="310" spans="1:9" ht="14.4" customHeight="1">
      <c r="A310" s="77" t="s">
        <v>321</v>
      </c>
      <c r="B310" s="78"/>
      <c r="C310" s="78"/>
      <c r="D310" s="78"/>
      <c r="E310" s="78"/>
      <c r="F310" s="78"/>
      <c r="G310" s="78"/>
      <c r="H310" s="78"/>
      <c r="I310" s="79"/>
    </row>
    <row r="311" spans="1:9" ht="17.399999999999999" customHeight="1">
      <c r="A311" s="7"/>
      <c r="B311" s="7" t="s">
        <v>322</v>
      </c>
      <c r="C311" s="8" t="s">
        <v>21</v>
      </c>
      <c r="D311" s="7">
        <v>832</v>
      </c>
      <c r="E311" s="9">
        <v>925</v>
      </c>
      <c r="F311" s="9">
        <f t="shared" ref="F311:F317" si="28">E311*0.2</f>
        <v>185</v>
      </c>
      <c r="G311" s="9">
        <f t="shared" ref="G311:G317" si="29">E311+F311</f>
        <v>1110</v>
      </c>
      <c r="H311" s="26">
        <v>3000</v>
      </c>
      <c r="I311" s="63"/>
    </row>
    <row r="312" spans="1:9" ht="17.399999999999999" customHeight="1">
      <c r="A312" s="7"/>
      <c r="B312" s="7" t="s">
        <v>323</v>
      </c>
      <c r="C312" s="8" t="s">
        <v>21</v>
      </c>
      <c r="D312" s="7">
        <v>1032</v>
      </c>
      <c r="E312" s="9">
        <v>1200</v>
      </c>
      <c r="F312" s="9">
        <f t="shared" si="28"/>
        <v>240</v>
      </c>
      <c r="G312" s="9">
        <f t="shared" si="29"/>
        <v>1440</v>
      </c>
      <c r="H312" s="26">
        <v>4000</v>
      </c>
      <c r="I312" s="63"/>
    </row>
    <row r="313" spans="1:9" ht="17.399999999999999" customHeight="1">
      <c r="A313" s="7"/>
      <c r="B313" s="7" t="s">
        <v>324</v>
      </c>
      <c r="C313" s="8" t="s">
        <v>21</v>
      </c>
      <c r="D313" s="7">
        <v>1264</v>
      </c>
      <c r="E313" s="9">
        <v>1475</v>
      </c>
      <c r="F313" s="9">
        <f t="shared" si="28"/>
        <v>295</v>
      </c>
      <c r="G313" s="9">
        <f t="shared" si="29"/>
        <v>1770</v>
      </c>
      <c r="H313" s="26">
        <v>4500</v>
      </c>
      <c r="I313" s="63"/>
    </row>
    <row r="314" spans="1:9" ht="17.399999999999999" customHeight="1">
      <c r="A314" s="7"/>
      <c r="B314" s="7" t="s">
        <v>325</v>
      </c>
      <c r="C314" s="8" t="s">
        <v>21</v>
      </c>
      <c r="D314" s="7">
        <v>1456</v>
      </c>
      <c r="E314" s="9">
        <v>1700</v>
      </c>
      <c r="F314" s="9">
        <f t="shared" si="28"/>
        <v>340</v>
      </c>
      <c r="G314" s="9">
        <f t="shared" si="29"/>
        <v>2040</v>
      </c>
      <c r="H314" s="26">
        <v>5500</v>
      </c>
      <c r="I314" s="63"/>
    </row>
    <row r="315" spans="1:9" ht="17.399999999999999" customHeight="1">
      <c r="A315" s="7"/>
      <c r="B315" s="7" t="s">
        <v>326</v>
      </c>
      <c r="C315" s="8" t="s">
        <v>21</v>
      </c>
      <c r="D315" s="7">
        <v>2043.2</v>
      </c>
      <c r="E315" s="9">
        <v>2400</v>
      </c>
      <c r="F315" s="9">
        <f t="shared" si="28"/>
        <v>480</v>
      </c>
      <c r="G315" s="9">
        <f t="shared" si="29"/>
        <v>2880</v>
      </c>
      <c r="H315" s="26">
        <v>6000</v>
      </c>
      <c r="I315" s="63"/>
    </row>
    <row r="316" spans="1:9" ht="17.399999999999999" customHeight="1">
      <c r="A316" s="7"/>
      <c r="B316" s="7" t="s">
        <v>327</v>
      </c>
      <c r="C316" s="8" t="s">
        <v>21</v>
      </c>
      <c r="D316" s="7">
        <v>1216</v>
      </c>
      <c r="E316" s="9">
        <v>550</v>
      </c>
      <c r="F316" s="9">
        <f t="shared" si="28"/>
        <v>110</v>
      </c>
      <c r="G316" s="9">
        <f t="shared" si="29"/>
        <v>660</v>
      </c>
      <c r="H316" s="26">
        <v>3000</v>
      </c>
      <c r="I316" s="63"/>
    </row>
    <row r="317" spans="1:9" ht="17.399999999999999" customHeight="1">
      <c r="A317" s="7"/>
      <c r="B317" s="7" t="s">
        <v>328</v>
      </c>
      <c r="C317" s="8" t="s">
        <v>130</v>
      </c>
      <c r="D317" s="7">
        <v>41.6</v>
      </c>
      <c r="E317" s="9">
        <v>50</v>
      </c>
      <c r="F317" s="9">
        <f t="shared" si="28"/>
        <v>10</v>
      </c>
      <c r="G317" s="9">
        <f t="shared" si="29"/>
        <v>60</v>
      </c>
      <c r="H317" s="26">
        <v>100</v>
      </c>
      <c r="I317" s="63"/>
    </row>
    <row r="318" spans="1:9" ht="30.75" customHeight="1">
      <c r="A318" s="92" t="s">
        <v>329</v>
      </c>
      <c r="B318" s="92"/>
      <c r="C318" s="92"/>
      <c r="D318" s="92"/>
      <c r="E318" s="92"/>
      <c r="F318" s="92"/>
      <c r="G318" s="92"/>
      <c r="H318" s="92"/>
      <c r="I318" s="92"/>
    </row>
  </sheetData>
  <mergeCells count="42">
    <mergeCell ref="H22:H23"/>
    <mergeCell ref="A288:I288"/>
    <mergeCell ref="A298:I298"/>
    <mergeCell ref="A306:G306"/>
    <mergeCell ref="A310:I310"/>
    <mergeCell ref="A101:I101"/>
    <mergeCell ref="A106:I106"/>
    <mergeCell ref="B126:I126"/>
    <mergeCell ref="B131:I131"/>
    <mergeCell ref="A144:I144"/>
    <mergeCell ref="A35:I35"/>
    <mergeCell ref="A40:I40"/>
    <mergeCell ref="A47:I47"/>
    <mergeCell ref="A92:I92"/>
    <mergeCell ref="A96:I96"/>
    <mergeCell ref="A22:A23"/>
    <mergeCell ref="A318:I318"/>
    <mergeCell ref="A155:I155"/>
    <mergeCell ref="A176:I176"/>
    <mergeCell ref="A184:I184"/>
    <mergeCell ref="A198:I198"/>
    <mergeCell ref="A255:I255"/>
    <mergeCell ref="B22:B23"/>
    <mergeCell ref="D22:D23"/>
    <mergeCell ref="F22:F23"/>
    <mergeCell ref="G22:G23"/>
    <mergeCell ref="C22:C23"/>
    <mergeCell ref="H8:H10"/>
    <mergeCell ref="A11:I11"/>
    <mergeCell ref="A12:I12"/>
    <mergeCell ref="A13:I13"/>
    <mergeCell ref="A19:I19"/>
    <mergeCell ref="A8:B10"/>
    <mergeCell ref="C8:C10"/>
    <mergeCell ref="E8:E10"/>
    <mergeCell ref="F8:F10"/>
    <mergeCell ref="G8:G10"/>
    <mergeCell ref="D2:H2"/>
    <mergeCell ref="B3:H3"/>
    <mergeCell ref="B4:H4"/>
    <mergeCell ref="B5:H5"/>
    <mergeCell ref="E6:H6"/>
  </mergeCells>
  <pageMargins left="0.36" right="0.42" top="0.41" bottom="0.75208333333333299" header="0.28000000000000003" footer="0.511811023622047"/>
  <pageSetup paperSize="9" orientation="portrait" useFirstPageNumber="1" horizontalDpi="300" verticalDpi="300" r:id="rId1"/>
</worksheet>
</file>

<file path=xl/worksheets/sheet2.xml><?xml version="1.0" encoding="utf-8"?>
<worksheet xmlns="http://schemas.openxmlformats.org/spreadsheetml/2006/main" xmlns:r="http://schemas.openxmlformats.org/officeDocument/2006/relationships">
  <dimension ref="A1:AMJ80"/>
  <sheetViews>
    <sheetView topLeftCell="A4" zoomScaleNormal="100" workbookViewId="0">
      <selection activeCell="R74" sqref="R74"/>
    </sheetView>
  </sheetViews>
  <sheetFormatPr defaultColWidth="9.109375" defaultRowHeight="14.4"/>
  <cols>
    <col min="1" max="1" width="3.6640625" style="2" customWidth="1"/>
    <col min="2" max="2" width="9.109375" style="2"/>
    <col min="3" max="3" width="15.6640625" style="2" customWidth="1"/>
    <col min="4" max="4" width="27.109375" style="2" customWidth="1"/>
    <col min="5" max="5" width="9.109375" style="2" hidden="1"/>
    <col min="6" max="6" width="9.109375" style="2"/>
    <col min="7" max="7" width="7.44140625" style="2" customWidth="1"/>
    <col min="8" max="8" width="9.109375" style="2" hidden="1" customWidth="1"/>
    <col min="9" max="9" width="0.109375" style="11" hidden="1" customWidth="1"/>
    <col min="10" max="10" width="8.44140625" style="11" hidden="1" customWidth="1"/>
    <col min="11" max="11" width="9.109375" style="11" hidden="1" customWidth="1"/>
    <col min="12" max="12" width="6.5546875" style="11" hidden="1" customWidth="1"/>
    <col min="13" max="13" width="16.77734375" style="12" customWidth="1"/>
    <col min="14" max="14" width="9.44140625" style="12" hidden="1" customWidth="1"/>
    <col min="15" max="15" width="11.5546875" style="12" hidden="1" customWidth="1"/>
    <col min="16" max="1024" width="9.109375" style="2"/>
  </cols>
  <sheetData>
    <row r="1" spans="1:15" ht="12.75" customHeight="1">
      <c r="A1" s="98" t="s">
        <v>330</v>
      </c>
      <c r="B1" s="98"/>
      <c r="C1" s="98"/>
      <c r="D1" s="98"/>
      <c r="E1" s="98"/>
      <c r="F1" s="98"/>
      <c r="G1" s="98"/>
      <c r="H1" s="98"/>
      <c r="I1" s="98"/>
      <c r="J1" s="98"/>
      <c r="K1" s="98"/>
      <c r="L1" s="98"/>
      <c r="M1" s="98"/>
      <c r="N1" s="98"/>
      <c r="O1" s="98"/>
    </row>
    <row r="2" spans="1:15" ht="39.75" customHeight="1">
      <c r="A2" s="98" t="s">
        <v>331</v>
      </c>
      <c r="B2" s="98"/>
      <c r="C2" s="98"/>
      <c r="D2" s="98"/>
      <c r="E2" s="98"/>
      <c r="F2" s="98"/>
      <c r="G2" s="98"/>
      <c r="H2" s="98"/>
      <c r="I2" s="98"/>
      <c r="J2" s="98"/>
      <c r="K2" s="98"/>
      <c r="L2" s="98"/>
      <c r="M2" s="98"/>
      <c r="N2" s="98"/>
      <c r="O2" s="98"/>
    </row>
    <row r="3" spans="1:15" ht="15" customHeight="1">
      <c r="A3" s="98" t="s">
        <v>332</v>
      </c>
      <c r="B3" s="98"/>
      <c r="C3" s="98"/>
      <c r="D3" s="98"/>
      <c r="E3" s="98"/>
      <c r="F3" s="98"/>
      <c r="G3" s="98"/>
      <c r="H3" s="98"/>
      <c r="I3" s="98"/>
      <c r="J3" s="98"/>
      <c r="K3" s="98"/>
      <c r="L3" s="98"/>
      <c r="M3" s="98"/>
      <c r="N3" s="98"/>
      <c r="O3" s="98"/>
    </row>
    <row r="4" spans="1:15" ht="47.25" customHeight="1">
      <c r="A4" s="4"/>
      <c r="B4" s="98" t="s">
        <v>4</v>
      </c>
      <c r="C4" s="98"/>
      <c r="D4" s="98"/>
      <c r="E4" s="4"/>
      <c r="F4" s="98" t="s">
        <v>5</v>
      </c>
      <c r="G4" s="98"/>
      <c r="H4" s="4"/>
      <c r="I4" s="13"/>
      <c r="J4" s="13" t="s">
        <v>333</v>
      </c>
      <c r="K4" s="13" t="s">
        <v>7</v>
      </c>
      <c r="L4" s="13" t="s">
        <v>334</v>
      </c>
      <c r="M4" s="66" t="s">
        <v>583</v>
      </c>
      <c r="N4" s="5"/>
      <c r="O4" s="14"/>
    </row>
    <row r="5" spans="1:15" ht="14.25" customHeight="1">
      <c r="A5" s="7"/>
      <c r="B5" s="99" t="s">
        <v>335</v>
      </c>
      <c r="C5" s="99"/>
      <c r="D5" s="99"/>
      <c r="E5" s="99" t="s">
        <v>336</v>
      </c>
      <c r="F5" s="99"/>
      <c r="G5" s="99"/>
      <c r="H5" s="99"/>
      <c r="I5" s="15">
        <v>179.2</v>
      </c>
      <c r="J5" s="16">
        <v>208.4</v>
      </c>
      <c r="K5" s="16">
        <f t="shared" ref="K5:K13" si="0">J5*0.2</f>
        <v>41.680000000000007</v>
      </c>
      <c r="L5" s="16">
        <f t="shared" ref="L5:L13" si="1">J5+K5</f>
        <v>250.08</v>
      </c>
      <c r="M5" s="14">
        <v>265</v>
      </c>
      <c r="N5" s="5"/>
      <c r="O5" s="14"/>
    </row>
    <row r="6" spans="1:15" ht="14.25" customHeight="1">
      <c r="A6" s="7"/>
      <c r="B6" s="99" t="s">
        <v>337</v>
      </c>
      <c r="C6" s="99"/>
      <c r="D6" s="99"/>
      <c r="E6" s="99" t="s">
        <v>336</v>
      </c>
      <c r="F6" s="99"/>
      <c r="G6" s="99"/>
      <c r="H6" s="99"/>
      <c r="I6" s="15">
        <v>179.2</v>
      </c>
      <c r="J6" s="16">
        <v>208.4</v>
      </c>
      <c r="K6" s="16">
        <f t="shared" si="0"/>
        <v>41.680000000000007</v>
      </c>
      <c r="L6" s="16">
        <f t="shared" si="1"/>
        <v>250.08</v>
      </c>
      <c r="M6" s="14">
        <v>265</v>
      </c>
      <c r="N6" s="5"/>
      <c r="O6" s="14"/>
    </row>
    <row r="7" spans="1:15" ht="14.25" customHeight="1">
      <c r="A7" s="7"/>
      <c r="B7" s="99" t="s">
        <v>338</v>
      </c>
      <c r="C7" s="99"/>
      <c r="D7" s="99"/>
      <c r="E7" s="99" t="s">
        <v>336</v>
      </c>
      <c r="F7" s="99"/>
      <c r="G7" s="99"/>
      <c r="H7" s="99"/>
      <c r="I7" s="15">
        <v>83.2</v>
      </c>
      <c r="J7" s="16">
        <v>96</v>
      </c>
      <c r="K7" s="16">
        <f t="shared" si="0"/>
        <v>19.200000000000003</v>
      </c>
      <c r="L7" s="16">
        <f t="shared" si="1"/>
        <v>115.2</v>
      </c>
      <c r="M7" s="14">
        <v>120</v>
      </c>
      <c r="N7" s="5"/>
      <c r="O7" s="14"/>
    </row>
    <row r="8" spans="1:15" ht="14.25" customHeight="1">
      <c r="A8" s="7"/>
      <c r="B8" s="99" t="s">
        <v>339</v>
      </c>
      <c r="C8" s="99"/>
      <c r="D8" s="99"/>
      <c r="E8" s="99" t="s">
        <v>336</v>
      </c>
      <c r="F8" s="99"/>
      <c r="G8" s="99"/>
      <c r="H8" s="99"/>
      <c r="I8" s="15">
        <v>13.6</v>
      </c>
      <c r="J8" s="16">
        <v>16.7</v>
      </c>
      <c r="K8" s="16">
        <f t="shared" si="0"/>
        <v>3.34</v>
      </c>
      <c r="L8" s="16">
        <f t="shared" si="1"/>
        <v>20.04</v>
      </c>
      <c r="M8" s="14">
        <v>22</v>
      </c>
      <c r="N8" s="5"/>
      <c r="O8" s="14"/>
    </row>
    <row r="9" spans="1:15" ht="14.25" customHeight="1">
      <c r="A9" s="7"/>
      <c r="B9" s="99" t="s">
        <v>340</v>
      </c>
      <c r="C9" s="99"/>
      <c r="D9" s="99"/>
      <c r="E9" s="99" t="s">
        <v>336</v>
      </c>
      <c r="F9" s="99"/>
      <c r="G9" s="99"/>
      <c r="H9" s="99"/>
      <c r="I9" s="15">
        <v>13.6</v>
      </c>
      <c r="J9" s="16">
        <v>16.7</v>
      </c>
      <c r="K9" s="16">
        <f t="shared" si="0"/>
        <v>3.34</v>
      </c>
      <c r="L9" s="16">
        <f t="shared" si="1"/>
        <v>20.04</v>
      </c>
      <c r="M9" s="14">
        <v>22</v>
      </c>
      <c r="N9" s="5"/>
      <c r="O9" s="14"/>
    </row>
    <row r="10" spans="1:15" ht="14.25" customHeight="1">
      <c r="A10" s="7"/>
      <c r="B10" s="99" t="s">
        <v>341</v>
      </c>
      <c r="C10" s="99"/>
      <c r="D10" s="99"/>
      <c r="E10" s="99" t="s">
        <v>336</v>
      </c>
      <c r="F10" s="99"/>
      <c r="G10" s="99"/>
      <c r="H10" s="99"/>
      <c r="I10" s="15">
        <v>13.6</v>
      </c>
      <c r="J10" s="16">
        <v>16.7</v>
      </c>
      <c r="K10" s="16">
        <f t="shared" si="0"/>
        <v>3.34</v>
      </c>
      <c r="L10" s="16">
        <f t="shared" si="1"/>
        <v>20.04</v>
      </c>
      <c r="M10" s="14">
        <v>22</v>
      </c>
      <c r="N10" s="5"/>
      <c r="O10" s="14"/>
    </row>
    <row r="11" spans="1:15" ht="14.25" customHeight="1">
      <c r="A11" s="7"/>
      <c r="B11" s="99" t="s">
        <v>342</v>
      </c>
      <c r="C11" s="99"/>
      <c r="D11" s="99"/>
      <c r="E11" s="99" t="s">
        <v>130</v>
      </c>
      <c r="F11" s="99"/>
      <c r="G11" s="99"/>
      <c r="H11" s="99"/>
      <c r="I11" s="15">
        <v>43.2</v>
      </c>
      <c r="J11" s="16">
        <v>50.88</v>
      </c>
      <c r="K11" s="16">
        <f t="shared" si="0"/>
        <v>10.176000000000002</v>
      </c>
      <c r="L11" s="16">
        <f t="shared" si="1"/>
        <v>61.056000000000004</v>
      </c>
      <c r="M11" s="14">
        <v>65</v>
      </c>
      <c r="N11" s="5"/>
      <c r="O11" s="14"/>
    </row>
    <row r="12" spans="1:15" ht="25.5" customHeight="1">
      <c r="A12" s="7"/>
      <c r="B12" s="99" t="s">
        <v>343</v>
      </c>
      <c r="C12" s="99"/>
      <c r="D12" s="99"/>
      <c r="E12" s="99" t="s">
        <v>344</v>
      </c>
      <c r="F12" s="99"/>
      <c r="G12" s="99"/>
      <c r="H12" s="99"/>
      <c r="I12" s="15">
        <v>44.8</v>
      </c>
      <c r="J12" s="16">
        <v>55</v>
      </c>
      <c r="K12" s="16">
        <f t="shared" si="0"/>
        <v>11</v>
      </c>
      <c r="L12" s="16">
        <f t="shared" si="1"/>
        <v>66</v>
      </c>
      <c r="M12" s="14">
        <v>70</v>
      </c>
      <c r="N12" s="5"/>
      <c r="O12" s="14"/>
    </row>
    <row r="13" spans="1:15" ht="25.5" customHeight="1">
      <c r="A13" s="7"/>
      <c r="B13" s="99" t="s">
        <v>345</v>
      </c>
      <c r="C13" s="99"/>
      <c r="D13" s="99"/>
      <c r="E13" s="99" t="s">
        <v>344</v>
      </c>
      <c r="F13" s="99"/>
      <c r="G13" s="99"/>
      <c r="H13" s="99"/>
      <c r="I13" s="15">
        <v>44.8</v>
      </c>
      <c r="J13" s="16">
        <v>55</v>
      </c>
      <c r="K13" s="16">
        <f t="shared" si="0"/>
        <v>11</v>
      </c>
      <c r="L13" s="16">
        <f t="shared" si="1"/>
        <v>66</v>
      </c>
      <c r="M13" s="14">
        <v>70</v>
      </c>
      <c r="N13" s="5"/>
      <c r="O13" s="14"/>
    </row>
    <row r="14" spans="1:15" ht="15" customHeight="1">
      <c r="A14" s="98" t="s">
        <v>346</v>
      </c>
      <c r="B14" s="98"/>
      <c r="C14" s="98"/>
      <c r="D14" s="98"/>
      <c r="E14" s="98"/>
      <c r="F14" s="98"/>
      <c r="G14" s="98"/>
      <c r="H14" s="98"/>
      <c r="I14" s="98"/>
      <c r="J14" s="98"/>
      <c r="K14" s="98"/>
      <c r="L14" s="98"/>
      <c r="M14" s="98"/>
      <c r="N14" s="98"/>
      <c r="O14" s="98"/>
    </row>
    <row r="15" spans="1:15" ht="27" customHeight="1">
      <c r="A15" s="7"/>
      <c r="B15" s="99" t="s">
        <v>347</v>
      </c>
      <c r="C15" s="99"/>
      <c r="D15" s="99"/>
      <c r="E15" s="99" t="s">
        <v>344</v>
      </c>
      <c r="F15" s="99"/>
      <c r="G15" s="99"/>
      <c r="H15" s="99"/>
      <c r="I15" s="15">
        <v>92.8</v>
      </c>
      <c r="J15" s="16">
        <v>108.4</v>
      </c>
      <c r="K15" s="16">
        <f t="shared" ref="K15:K20" si="2">J15*0.2</f>
        <v>21.680000000000003</v>
      </c>
      <c r="L15" s="16">
        <f t="shared" ref="L15:L20" si="3">J15+K15</f>
        <v>130.08000000000001</v>
      </c>
      <c r="M15" s="14">
        <v>140</v>
      </c>
      <c r="N15" s="5"/>
      <c r="O15" s="14"/>
    </row>
    <row r="16" spans="1:15" ht="23.25" customHeight="1">
      <c r="A16" s="7"/>
      <c r="B16" s="99" t="s">
        <v>348</v>
      </c>
      <c r="C16" s="99"/>
      <c r="D16" s="99"/>
      <c r="E16" s="99" t="s">
        <v>344</v>
      </c>
      <c r="F16" s="99"/>
      <c r="G16" s="99"/>
      <c r="H16" s="99"/>
      <c r="I16" s="15">
        <v>65.599999999999994</v>
      </c>
      <c r="J16" s="16">
        <v>76.72</v>
      </c>
      <c r="K16" s="16">
        <f t="shared" si="2"/>
        <v>15.344000000000001</v>
      </c>
      <c r="L16" s="16">
        <f t="shared" si="3"/>
        <v>92.063999999999993</v>
      </c>
      <c r="M16" s="14">
        <v>100</v>
      </c>
      <c r="N16" s="5"/>
      <c r="O16" s="14"/>
    </row>
    <row r="17" spans="1:15" ht="24.75" customHeight="1">
      <c r="A17" s="7"/>
      <c r="B17" s="99" t="s">
        <v>349</v>
      </c>
      <c r="C17" s="99"/>
      <c r="D17" s="99"/>
      <c r="E17" s="99" t="s">
        <v>344</v>
      </c>
      <c r="F17" s="99"/>
      <c r="G17" s="99"/>
      <c r="H17" s="99"/>
      <c r="I17" s="15">
        <v>44.8</v>
      </c>
      <c r="J17" s="16">
        <v>51.7</v>
      </c>
      <c r="K17" s="16">
        <f t="shared" si="2"/>
        <v>10.340000000000002</v>
      </c>
      <c r="L17" s="16">
        <f t="shared" si="3"/>
        <v>62.040000000000006</v>
      </c>
      <c r="M17" s="14">
        <v>65</v>
      </c>
      <c r="N17" s="5"/>
      <c r="O17" s="14"/>
    </row>
    <row r="18" spans="1:15" ht="14.25" customHeight="1">
      <c r="A18" s="7"/>
      <c r="B18" s="99" t="s">
        <v>350</v>
      </c>
      <c r="C18" s="99"/>
      <c r="D18" s="99"/>
      <c r="E18" s="99" t="s">
        <v>130</v>
      </c>
      <c r="F18" s="99"/>
      <c r="G18" s="99"/>
      <c r="H18" s="99"/>
      <c r="I18" s="15">
        <v>16.8</v>
      </c>
      <c r="J18" s="16">
        <v>20.9</v>
      </c>
      <c r="K18" s="16">
        <f t="shared" si="2"/>
        <v>4.18</v>
      </c>
      <c r="L18" s="16">
        <f t="shared" si="3"/>
        <v>25.08</v>
      </c>
      <c r="M18" s="14">
        <v>28</v>
      </c>
      <c r="N18" s="5"/>
      <c r="O18" s="14"/>
    </row>
    <row r="19" spans="1:15" ht="27.75" customHeight="1">
      <c r="A19" s="7"/>
      <c r="B19" s="99" t="s">
        <v>351</v>
      </c>
      <c r="C19" s="99"/>
      <c r="D19" s="99"/>
      <c r="E19" s="99" t="s">
        <v>344</v>
      </c>
      <c r="F19" s="99"/>
      <c r="G19" s="99"/>
      <c r="H19" s="99"/>
      <c r="I19" s="15">
        <v>44.8</v>
      </c>
      <c r="J19" s="16">
        <v>51.7</v>
      </c>
      <c r="K19" s="16">
        <f t="shared" si="2"/>
        <v>10.340000000000002</v>
      </c>
      <c r="L19" s="16">
        <f t="shared" si="3"/>
        <v>62.040000000000006</v>
      </c>
      <c r="M19" s="14">
        <v>65</v>
      </c>
      <c r="N19" s="5"/>
      <c r="O19" s="14"/>
    </row>
    <row r="20" spans="1:15" ht="24" customHeight="1">
      <c r="A20" s="7"/>
      <c r="B20" s="99" t="s">
        <v>352</v>
      </c>
      <c r="C20" s="99"/>
      <c r="D20" s="99"/>
      <c r="E20" s="99" t="s">
        <v>344</v>
      </c>
      <c r="F20" s="99"/>
      <c r="G20" s="99"/>
      <c r="H20" s="99"/>
      <c r="I20" s="15">
        <v>44.8</v>
      </c>
      <c r="J20" s="16">
        <v>51.7</v>
      </c>
      <c r="K20" s="16">
        <f t="shared" si="2"/>
        <v>10.340000000000002</v>
      </c>
      <c r="L20" s="16">
        <f t="shared" si="3"/>
        <v>62.040000000000006</v>
      </c>
      <c r="M20" s="14">
        <v>65</v>
      </c>
      <c r="N20" s="5"/>
      <c r="O20" s="14"/>
    </row>
    <row r="21" spans="1:15" ht="15" customHeight="1">
      <c r="A21" s="98" t="s">
        <v>353</v>
      </c>
      <c r="B21" s="98"/>
      <c r="C21" s="98"/>
      <c r="D21" s="98"/>
      <c r="E21" s="98"/>
      <c r="F21" s="98"/>
      <c r="G21" s="98"/>
      <c r="H21" s="98"/>
      <c r="I21" s="98"/>
      <c r="J21" s="98"/>
      <c r="K21" s="98"/>
      <c r="L21" s="98"/>
      <c r="M21" s="98"/>
      <c r="N21" s="98"/>
      <c r="O21" s="98"/>
    </row>
    <row r="22" spans="1:15" ht="14.25" customHeight="1">
      <c r="A22" s="7"/>
      <c r="B22" s="99" t="s">
        <v>354</v>
      </c>
      <c r="C22" s="99"/>
      <c r="D22" s="99"/>
      <c r="E22" s="99" t="s">
        <v>130</v>
      </c>
      <c r="F22" s="99"/>
      <c r="G22" s="99"/>
      <c r="H22" s="99"/>
      <c r="I22" s="15">
        <v>44.8</v>
      </c>
      <c r="J22" s="16">
        <v>51.7</v>
      </c>
      <c r="K22" s="16">
        <f>J22*0.2</f>
        <v>10.340000000000002</v>
      </c>
      <c r="L22" s="16">
        <f>J22+K22</f>
        <v>62.040000000000006</v>
      </c>
      <c r="M22" s="14">
        <v>65</v>
      </c>
      <c r="N22" s="5"/>
      <c r="O22" s="14"/>
    </row>
    <row r="23" spans="1:15" ht="14.25" customHeight="1">
      <c r="A23" s="7"/>
      <c r="B23" s="99" t="s">
        <v>355</v>
      </c>
      <c r="C23" s="99"/>
      <c r="D23" s="99"/>
      <c r="E23" s="99" t="s">
        <v>130</v>
      </c>
      <c r="F23" s="99"/>
      <c r="G23" s="99"/>
      <c r="H23" s="99"/>
      <c r="I23" s="15">
        <v>84.8</v>
      </c>
      <c r="J23" s="16">
        <v>100</v>
      </c>
      <c r="K23" s="16">
        <f>J23*0.2</f>
        <v>20</v>
      </c>
      <c r="L23" s="16">
        <f>J23+K23</f>
        <v>120</v>
      </c>
      <c r="M23" s="14">
        <v>130</v>
      </c>
      <c r="N23" s="5"/>
      <c r="O23" s="14"/>
    </row>
    <row r="24" spans="1:15" ht="14.25" customHeight="1">
      <c r="A24" s="7"/>
      <c r="B24" s="99" t="s">
        <v>356</v>
      </c>
      <c r="C24" s="99"/>
      <c r="D24" s="99"/>
      <c r="E24" s="99" t="s">
        <v>130</v>
      </c>
      <c r="F24" s="99"/>
      <c r="G24" s="99"/>
      <c r="H24" s="99"/>
      <c r="I24" s="15">
        <v>156.80000000000001</v>
      </c>
      <c r="J24" s="16">
        <v>183.75</v>
      </c>
      <c r="K24" s="16">
        <f>J24*0.2</f>
        <v>36.75</v>
      </c>
      <c r="L24" s="16">
        <f>J24+K24</f>
        <v>220.5</v>
      </c>
      <c r="M24" s="14">
        <v>235</v>
      </c>
      <c r="N24" s="5"/>
      <c r="O24" s="14"/>
    </row>
    <row r="25" spans="1:15" ht="12.75" customHeight="1">
      <c r="A25" s="98" t="s">
        <v>357</v>
      </c>
      <c r="B25" s="98"/>
      <c r="C25" s="98"/>
      <c r="D25" s="98"/>
      <c r="E25" s="98"/>
      <c r="F25" s="98"/>
      <c r="G25" s="98"/>
      <c r="H25" s="98"/>
      <c r="I25" s="98"/>
      <c r="J25" s="98"/>
      <c r="K25" s="98"/>
      <c r="L25" s="98"/>
      <c r="M25" s="98"/>
      <c r="N25" s="98"/>
      <c r="O25" s="98"/>
    </row>
    <row r="26" spans="1:15" ht="22.5" customHeight="1">
      <c r="A26" s="7"/>
      <c r="B26" s="99" t="s">
        <v>358</v>
      </c>
      <c r="C26" s="99"/>
      <c r="D26" s="99"/>
      <c r="E26" s="99" t="s">
        <v>130</v>
      </c>
      <c r="F26" s="99"/>
      <c r="G26" s="99"/>
      <c r="H26" s="99"/>
      <c r="I26" s="15"/>
      <c r="J26" s="16">
        <v>21.7</v>
      </c>
      <c r="K26" s="16">
        <f t="shared" ref="K26:K33" si="4">J26*0.2</f>
        <v>4.34</v>
      </c>
      <c r="L26" s="16">
        <f t="shared" ref="L26:L33" si="5">J26+K26</f>
        <v>26.04</v>
      </c>
      <c r="M26" s="14">
        <v>28</v>
      </c>
      <c r="N26" s="5"/>
      <c r="O26" s="14"/>
    </row>
    <row r="27" spans="1:15" ht="16.5" customHeight="1">
      <c r="A27" s="7"/>
      <c r="B27" s="100" t="s">
        <v>359</v>
      </c>
      <c r="C27" s="100"/>
      <c r="D27" s="100"/>
      <c r="E27" s="7"/>
      <c r="F27" s="99" t="s">
        <v>130</v>
      </c>
      <c r="G27" s="99"/>
      <c r="H27" s="99"/>
      <c r="I27" s="99"/>
      <c r="J27" s="16">
        <v>26.7</v>
      </c>
      <c r="K27" s="16">
        <f t="shared" si="4"/>
        <v>5.34</v>
      </c>
      <c r="L27" s="16">
        <f t="shared" si="5"/>
        <v>32.04</v>
      </c>
      <c r="M27" s="14">
        <v>35</v>
      </c>
      <c r="N27" s="5"/>
      <c r="O27" s="14"/>
    </row>
    <row r="28" spans="1:15" ht="19.5" customHeight="1">
      <c r="A28" s="7"/>
      <c r="B28" s="100" t="s">
        <v>360</v>
      </c>
      <c r="C28" s="100"/>
      <c r="D28" s="100"/>
      <c r="E28" s="7"/>
      <c r="F28" s="100" t="s">
        <v>130</v>
      </c>
      <c r="G28" s="100"/>
      <c r="H28" s="7"/>
      <c r="I28" s="15"/>
      <c r="J28" s="16">
        <v>26.7</v>
      </c>
      <c r="K28" s="16">
        <f t="shared" si="4"/>
        <v>5.34</v>
      </c>
      <c r="L28" s="16">
        <f t="shared" si="5"/>
        <v>32.04</v>
      </c>
      <c r="M28" s="14">
        <v>35</v>
      </c>
      <c r="N28" s="5"/>
      <c r="O28" s="14"/>
    </row>
    <row r="29" spans="1:15" ht="18.75" customHeight="1">
      <c r="A29" s="7"/>
      <c r="B29" s="100" t="s">
        <v>361</v>
      </c>
      <c r="C29" s="100"/>
      <c r="D29" s="100"/>
      <c r="E29" s="7"/>
      <c r="F29" s="100" t="s">
        <v>130</v>
      </c>
      <c r="G29" s="100"/>
      <c r="H29" s="7"/>
      <c r="I29" s="15"/>
      <c r="J29" s="16">
        <v>26.7</v>
      </c>
      <c r="K29" s="16">
        <f t="shared" si="4"/>
        <v>5.34</v>
      </c>
      <c r="L29" s="16">
        <f t="shared" si="5"/>
        <v>32.04</v>
      </c>
      <c r="M29" s="14">
        <v>35</v>
      </c>
      <c r="N29" s="5"/>
      <c r="O29" s="14"/>
    </row>
    <row r="30" spans="1:15" ht="18.75" customHeight="1">
      <c r="A30" s="7"/>
      <c r="B30" s="100" t="s">
        <v>362</v>
      </c>
      <c r="C30" s="100"/>
      <c r="D30" s="100"/>
      <c r="E30" s="7"/>
      <c r="F30" s="100" t="s">
        <v>130</v>
      </c>
      <c r="G30" s="100"/>
      <c r="H30" s="7"/>
      <c r="I30" s="15"/>
      <c r="J30" s="16">
        <v>26.7</v>
      </c>
      <c r="K30" s="16">
        <f t="shared" si="4"/>
        <v>5.34</v>
      </c>
      <c r="L30" s="16">
        <f t="shared" si="5"/>
        <v>32.04</v>
      </c>
      <c r="M30" s="14">
        <v>35</v>
      </c>
      <c r="N30" s="5"/>
      <c r="O30" s="14"/>
    </row>
    <row r="31" spans="1:15" ht="18.75" customHeight="1">
      <c r="A31" s="7"/>
      <c r="B31" s="100" t="s">
        <v>363</v>
      </c>
      <c r="C31" s="100"/>
      <c r="D31" s="100"/>
      <c r="E31" s="7"/>
      <c r="F31" s="100" t="s">
        <v>130</v>
      </c>
      <c r="G31" s="100"/>
      <c r="H31" s="7"/>
      <c r="I31" s="15"/>
      <c r="J31" s="16">
        <v>26.7</v>
      </c>
      <c r="K31" s="16">
        <f t="shared" si="4"/>
        <v>5.34</v>
      </c>
      <c r="L31" s="16">
        <f t="shared" si="5"/>
        <v>32.04</v>
      </c>
      <c r="M31" s="14">
        <v>32</v>
      </c>
      <c r="N31" s="5"/>
      <c r="O31" s="14"/>
    </row>
    <row r="32" spans="1:15" ht="19.5" customHeight="1">
      <c r="A32" s="7"/>
      <c r="B32" s="100" t="s">
        <v>364</v>
      </c>
      <c r="C32" s="100"/>
      <c r="D32" s="100"/>
      <c r="E32" s="7"/>
      <c r="F32" s="100" t="s">
        <v>130</v>
      </c>
      <c r="G32" s="100"/>
      <c r="H32" s="7"/>
      <c r="I32" s="15"/>
      <c r="J32" s="16">
        <v>104.2</v>
      </c>
      <c r="K32" s="16">
        <f t="shared" si="4"/>
        <v>20.840000000000003</v>
      </c>
      <c r="L32" s="16">
        <f t="shared" si="5"/>
        <v>125.04</v>
      </c>
      <c r="M32" s="14">
        <v>135</v>
      </c>
      <c r="N32" s="5"/>
      <c r="O32" s="14"/>
    </row>
    <row r="33" spans="1:15" ht="18.75" customHeight="1">
      <c r="A33" s="7"/>
      <c r="B33" s="100" t="s">
        <v>365</v>
      </c>
      <c r="C33" s="100"/>
      <c r="D33" s="100"/>
      <c r="E33" s="7"/>
      <c r="F33" s="100" t="s">
        <v>130</v>
      </c>
      <c r="G33" s="100"/>
      <c r="H33" s="7"/>
      <c r="I33" s="15"/>
      <c r="J33" s="16">
        <v>389.2</v>
      </c>
      <c r="K33" s="16">
        <f t="shared" si="4"/>
        <v>77.84</v>
      </c>
      <c r="L33" s="16">
        <f t="shared" si="5"/>
        <v>467.03999999999996</v>
      </c>
      <c r="M33" s="14">
        <v>500</v>
      </c>
      <c r="N33" s="5"/>
      <c r="O33" s="14"/>
    </row>
    <row r="34" spans="1:15" ht="27.75" customHeight="1">
      <c r="A34" s="98" t="s">
        <v>366</v>
      </c>
      <c r="B34" s="98"/>
      <c r="C34" s="98"/>
      <c r="D34" s="98"/>
      <c r="E34" s="98"/>
      <c r="F34" s="98"/>
      <c r="G34" s="98"/>
      <c r="H34" s="98"/>
      <c r="I34" s="98"/>
      <c r="J34" s="98"/>
      <c r="K34" s="98"/>
      <c r="L34" s="98"/>
      <c r="M34" s="98"/>
      <c r="N34" s="98"/>
      <c r="O34" s="98"/>
    </row>
    <row r="35" spans="1:15" ht="27.75" customHeight="1">
      <c r="A35" s="7"/>
      <c r="B35" s="99" t="s">
        <v>367</v>
      </c>
      <c r="C35" s="99"/>
      <c r="D35" s="99"/>
      <c r="E35" s="7"/>
      <c r="F35" s="100" t="s">
        <v>344</v>
      </c>
      <c r="G35" s="100"/>
      <c r="H35" s="7"/>
      <c r="I35" s="15"/>
      <c r="J35" s="16">
        <v>26.7</v>
      </c>
      <c r="K35" s="16">
        <f t="shared" ref="K35:K41" si="6">J35*0.2</f>
        <v>5.34</v>
      </c>
      <c r="L35" s="16">
        <f t="shared" ref="L35:L41" si="7">J35+K35</f>
        <v>32.04</v>
      </c>
      <c r="M35" s="14">
        <v>35</v>
      </c>
      <c r="N35" s="5"/>
      <c r="O35" s="14"/>
    </row>
    <row r="36" spans="1:15" ht="34.5" customHeight="1">
      <c r="A36" s="7"/>
      <c r="B36" s="99" t="s">
        <v>368</v>
      </c>
      <c r="C36" s="99"/>
      <c r="D36" s="99"/>
      <c r="E36" s="99" t="s">
        <v>344</v>
      </c>
      <c r="F36" s="99"/>
      <c r="G36" s="99"/>
      <c r="H36" s="99"/>
      <c r="I36" s="15">
        <v>48</v>
      </c>
      <c r="J36" s="16">
        <v>56</v>
      </c>
      <c r="K36" s="16">
        <f t="shared" si="6"/>
        <v>11.200000000000001</v>
      </c>
      <c r="L36" s="16">
        <f t="shared" si="7"/>
        <v>67.2</v>
      </c>
      <c r="M36" s="14">
        <v>72</v>
      </c>
      <c r="N36" s="5"/>
      <c r="O36" s="14"/>
    </row>
    <row r="37" spans="1:15" ht="26.25" customHeight="1">
      <c r="A37" s="7"/>
      <c r="B37" s="99" t="s">
        <v>369</v>
      </c>
      <c r="C37" s="99"/>
      <c r="D37" s="99"/>
      <c r="E37" s="99" t="s">
        <v>370</v>
      </c>
      <c r="F37" s="99"/>
      <c r="G37" s="99"/>
      <c r="H37" s="99"/>
      <c r="I37" s="15">
        <v>44.8</v>
      </c>
      <c r="J37" s="16">
        <v>51.8</v>
      </c>
      <c r="K37" s="16">
        <f t="shared" si="6"/>
        <v>10.36</v>
      </c>
      <c r="L37" s="16">
        <f t="shared" si="7"/>
        <v>62.16</v>
      </c>
      <c r="M37" s="14">
        <v>65</v>
      </c>
      <c r="N37" s="5"/>
      <c r="O37" s="14"/>
    </row>
    <row r="38" spans="1:15" ht="27.75" customHeight="1">
      <c r="A38" s="7"/>
      <c r="B38" s="99" t="s">
        <v>371</v>
      </c>
      <c r="C38" s="99"/>
      <c r="D38" s="99"/>
      <c r="E38" s="99" t="s">
        <v>372</v>
      </c>
      <c r="F38" s="99"/>
      <c r="G38" s="99"/>
      <c r="H38" s="99"/>
      <c r="I38" s="15">
        <v>44.8</v>
      </c>
      <c r="J38" s="16">
        <v>51.8</v>
      </c>
      <c r="K38" s="16">
        <f t="shared" si="6"/>
        <v>10.36</v>
      </c>
      <c r="L38" s="16">
        <f t="shared" si="7"/>
        <v>62.16</v>
      </c>
      <c r="M38" s="14">
        <v>62</v>
      </c>
      <c r="N38" s="5"/>
      <c r="O38" s="14"/>
    </row>
    <row r="39" spans="1:15" ht="34.5" customHeight="1">
      <c r="A39" s="98" t="s">
        <v>373</v>
      </c>
      <c r="B39" s="98"/>
      <c r="C39" s="98"/>
      <c r="D39" s="98"/>
      <c r="E39" s="98"/>
      <c r="F39" s="99" t="s">
        <v>374</v>
      </c>
      <c r="G39" s="99"/>
      <c r="H39" s="100">
        <v>222.4</v>
      </c>
      <c r="I39" s="100"/>
      <c r="J39" s="16">
        <v>259.2</v>
      </c>
      <c r="K39" s="16">
        <f t="shared" si="6"/>
        <v>51.84</v>
      </c>
      <c r="L39" s="16">
        <f t="shared" si="7"/>
        <v>311.03999999999996</v>
      </c>
      <c r="M39" s="14">
        <v>330</v>
      </c>
      <c r="N39" s="5"/>
      <c r="O39" s="14"/>
    </row>
    <row r="40" spans="1:15" ht="33.75" customHeight="1">
      <c r="A40" s="98" t="s">
        <v>375</v>
      </c>
      <c r="B40" s="98"/>
      <c r="C40" s="98"/>
      <c r="D40" s="98"/>
      <c r="E40" s="98"/>
      <c r="F40" s="99" t="s">
        <v>344</v>
      </c>
      <c r="G40" s="99"/>
      <c r="H40" s="100">
        <v>8.8000000000000007</v>
      </c>
      <c r="I40" s="100"/>
      <c r="J40" s="16">
        <v>10.5</v>
      </c>
      <c r="K40" s="16">
        <f t="shared" si="6"/>
        <v>2.1</v>
      </c>
      <c r="L40" s="16">
        <f t="shared" si="7"/>
        <v>12.6</v>
      </c>
      <c r="M40" s="14">
        <v>13</v>
      </c>
      <c r="N40" s="5"/>
      <c r="O40" s="14"/>
    </row>
    <row r="41" spans="1:15" ht="27.75" customHeight="1">
      <c r="A41" s="98" t="s">
        <v>376</v>
      </c>
      <c r="B41" s="98"/>
      <c r="C41" s="98"/>
      <c r="D41" s="98"/>
      <c r="E41" s="98"/>
      <c r="F41" s="99" t="s">
        <v>374</v>
      </c>
      <c r="G41" s="99"/>
      <c r="H41" s="100">
        <v>44.8</v>
      </c>
      <c r="I41" s="100"/>
      <c r="J41" s="16">
        <v>51.8</v>
      </c>
      <c r="K41" s="16">
        <f t="shared" si="6"/>
        <v>10.36</v>
      </c>
      <c r="L41" s="16">
        <f t="shared" si="7"/>
        <v>62.16</v>
      </c>
      <c r="M41" s="14">
        <v>65</v>
      </c>
      <c r="N41" s="5"/>
      <c r="O41" s="14"/>
    </row>
    <row r="42" spans="1:15" ht="15" customHeight="1">
      <c r="A42" s="98" t="s">
        <v>377</v>
      </c>
      <c r="B42" s="98"/>
      <c r="C42" s="98"/>
      <c r="D42" s="98"/>
      <c r="E42" s="98"/>
      <c r="F42" s="98"/>
      <c r="G42" s="98"/>
      <c r="H42" s="98"/>
      <c r="I42" s="98"/>
      <c r="J42" s="98"/>
      <c r="K42" s="98"/>
      <c r="L42" s="98"/>
      <c r="M42" s="98"/>
      <c r="N42" s="98"/>
      <c r="O42" s="98"/>
    </row>
    <row r="43" spans="1:15" ht="14.25" customHeight="1">
      <c r="A43" s="7"/>
      <c r="B43" s="99" t="s">
        <v>378</v>
      </c>
      <c r="C43" s="99"/>
      <c r="D43" s="99"/>
      <c r="E43" s="99" t="s">
        <v>130</v>
      </c>
      <c r="F43" s="99"/>
      <c r="G43" s="99"/>
      <c r="H43" s="99"/>
      <c r="I43" s="15">
        <v>92.8</v>
      </c>
      <c r="J43" s="16">
        <f>I43*1.08</f>
        <v>100.224</v>
      </c>
      <c r="K43" s="16">
        <f>J43*0.2</f>
        <v>20.044800000000002</v>
      </c>
      <c r="L43" s="16">
        <f>J43+K43</f>
        <v>120.2688</v>
      </c>
      <c r="M43" s="14">
        <v>130</v>
      </c>
      <c r="N43" s="5"/>
      <c r="O43" s="14"/>
    </row>
    <row r="44" spans="1:15" ht="14.25" customHeight="1">
      <c r="A44" s="7"/>
      <c r="B44" s="99" t="s">
        <v>379</v>
      </c>
      <c r="C44" s="99"/>
      <c r="D44" s="99"/>
      <c r="E44" s="99" t="s">
        <v>130</v>
      </c>
      <c r="F44" s="99"/>
      <c r="G44" s="99"/>
      <c r="H44" s="99"/>
      <c r="I44" s="15">
        <v>71.2</v>
      </c>
      <c r="J44" s="16">
        <f>I44*1.08</f>
        <v>76.896000000000015</v>
      </c>
      <c r="K44" s="16">
        <f>J44*0.2</f>
        <v>15.379200000000004</v>
      </c>
      <c r="L44" s="16">
        <f>J44+K44</f>
        <v>92.275200000000012</v>
      </c>
      <c r="M44" s="14">
        <v>100</v>
      </c>
      <c r="N44" s="5"/>
      <c r="O44" s="14"/>
    </row>
    <row r="45" spans="1:15" ht="15" customHeight="1">
      <c r="A45" s="98" t="s">
        <v>380</v>
      </c>
      <c r="B45" s="98"/>
      <c r="C45" s="98"/>
      <c r="D45" s="98"/>
      <c r="E45" s="98"/>
      <c r="F45" s="98"/>
      <c r="G45" s="98"/>
      <c r="H45" s="98"/>
      <c r="I45" s="98"/>
      <c r="J45" s="98"/>
      <c r="K45" s="98"/>
      <c r="L45" s="98"/>
      <c r="M45" s="98"/>
      <c r="N45" s="98"/>
      <c r="O45" s="98"/>
    </row>
    <row r="46" spans="1:15" ht="14.25" customHeight="1">
      <c r="A46" s="7"/>
      <c r="B46" s="99" t="s">
        <v>381</v>
      </c>
      <c r="C46" s="99"/>
      <c r="D46" s="99"/>
      <c r="E46" s="99" t="s">
        <v>382</v>
      </c>
      <c r="F46" s="99"/>
      <c r="G46" s="99"/>
      <c r="H46" s="99"/>
      <c r="I46" s="17">
        <v>36</v>
      </c>
      <c r="J46" s="16">
        <v>42</v>
      </c>
      <c r="K46" s="16">
        <f t="shared" ref="K46:K57" si="8">J46*0.2</f>
        <v>8.4</v>
      </c>
      <c r="L46" s="16">
        <f t="shared" ref="L46:L57" si="9">J46+K46</f>
        <v>50.4</v>
      </c>
      <c r="M46" s="14">
        <v>55</v>
      </c>
      <c r="N46" s="5"/>
      <c r="O46" s="14"/>
    </row>
    <row r="47" spans="1:15" ht="14.25" customHeight="1">
      <c r="A47" s="7"/>
      <c r="B47" s="99" t="s">
        <v>383</v>
      </c>
      <c r="C47" s="99"/>
      <c r="D47" s="99"/>
      <c r="E47" s="99" t="s">
        <v>384</v>
      </c>
      <c r="F47" s="99"/>
      <c r="G47" s="99"/>
      <c r="H47" s="99"/>
      <c r="I47" s="17">
        <v>36</v>
      </c>
      <c r="J47" s="16">
        <v>42</v>
      </c>
      <c r="K47" s="16">
        <f t="shared" si="8"/>
        <v>8.4</v>
      </c>
      <c r="L47" s="16">
        <f t="shared" si="9"/>
        <v>50.4</v>
      </c>
      <c r="M47" s="14">
        <v>55</v>
      </c>
      <c r="N47" s="5"/>
      <c r="O47" s="14"/>
    </row>
    <row r="48" spans="1:15" ht="14.25" customHeight="1">
      <c r="A48" s="7"/>
      <c r="B48" s="99" t="s">
        <v>343</v>
      </c>
      <c r="C48" s="99"/>
      <c r="D48" s="99"/>
      <c r="E48" s="99" t="s">
        <v>384</v>
      </c>
      <c r="F48" s="99"/>
      <c r="G48" s="99"/>
      <c r="H48" s="99"/>
      <c r="I48" s="17">
        <v>36</v>
      </c>
      <c r="J48" s="16">
        <v>42</v>
      </c>
      <c r="K48" s="16">
        <f t="shared" si="8"/>
        <v>8.4</v>
      </c>
      <c r="L48" s="16">
        <f t="shared" si="9"/>
        <v>50.4</v>
      </c>
      <c r="M48" s="14">
        <v>55</v>
      </c>
      <c r="N48" s="5"/>
      <c r="O48" s="14"/>
    </row>
    <row r="49" spans="1:15" ht="14.25" customHeight="1">
      <c r="A49" s="7"/>
      <c r="B49" s="99" t="s">
        <v>385</v>
      </c>
      <c r="C49" s="99"/>
      <c r="D49" s="99"/>
      <c r="E49" s="99" t="s">
        <v>384</v>
      </c>
      <c r="F49" s="99"/>
      <c r="G49" s="99"/>
      <c r="H49" s="99"/>
      <c r="I49" s="17">
        <v>36</v>
      </c>
      <c r="J49" s="16">
        <v>42</v>
      </c>
      <c r="K49" s="16">
        <f t="shared" si="8"/>
        <v>8.4</v>
      </c>
      <c r="L49" s="16">
        <f t="shared" si="9"/>
        <v>50.4</v>
      </c>
      <c r="M49" s="14">
        <v>55</v>
      </c>
      <c r="N49" s="5"/>
      <c r="O49" s="14"/>
    </row>
    <row r="50" spans="1:15" ht="14.25" customHeight="1">
      <c r="A50" s="7"/>
      <c r="B50" s="99" t="s">
        <v>345</v>
      </c>
      <c r="C50" s="99"/>
      <c r="D50" s="99"/>
      <c r="E50" s="99" t="s">
        <v>384</v>
      </c>
      <c r="F50" s="99"/>
      <c r="G50" s="99"/>
      <c r="H50" s="99"/>
      <c r="I50" s="17">
        <v>36</v>
      </c>
      <c r="J50" s="16">
        <v>42</v>
      </c>
      <c r="K50" s="16">
        <f t="shared" si="8"/>
        <v>8.4</v>
      </c>
      <c r="L50" s="16">
        <f t="shared" si="9"/>
        <v>50.4</v>
      </c>
      <c r="M50" s="14">
        <v>55</v>
      </c>
      <c r="N50" s="5"/>
      <c r="O50" s="14"/>
    </row>
    <row r="51" spans="1:15" ht="14.25" customHeight="1">
      <c r="A51" s="7"/>
      <c r="B51" s="99" t="s">
        <v>347</v>
      </c>
      <c r="C51" s="99"/>
      <c r="D51" s="99"/>
      <c r="E51" s="99" t="s">
        <v>384</v>
      </c>
      <c r="F51" s="99"/>
      <c r="G51" s="99"/>
      <c r="H51" s="99"/>
      <c r="I51" s="17">
        <v>36</v>
      </c>
      <c r="J51" s="16">
        <v>42</v>
      </c>
      <c r="K51" s="16">
        <f t="shared" si="8"/>
        <v>8.4</v>
      </c>
      <c r="L51" s="16">
        <f t="shared" si="9"/>
        <v>50.4</v>
      </c>
      <c r="M51" s="14">
        <v>55</v>
      </c>
      <c r="N51" s="5"/>
      <c r="O51" s="14"/>
    </row>
    <row r="52" spans="1:15" ht="14.25" customHeight="1">
      <c r="A52" s="7"/>
      <c r="B52" s="99" t="s">
        <v>386</v>
      </c>
      <c r="C52" s="99"/>
      <c r="D52" s="99"/>
      <c r="E52" s="99" t="s">
        <v>384</v>
      </c>
      <c r="F52" s="99"/>
      <c r="G52" s="99"/>
      <c r="H52" s="99"/>
      <c r="I52" s="17">
        <v>36</v>
      </c>
      <c r="J52" s="16">
        <v>42</v>
      </c>
      <c r="K52" s="16">
        <f t="shared" si="8"/>
        <v>8.4</v>
      </c>
      <c r="L52" s="16">
        <f t="shared" si="9"/>
        <v>50.4</v>
      </c>
      <c r="M52" s="14">
        <v>55</v>
      </c>
      <c r="N52" s="5"/>
      <c r="O52" s="14"/>
    </row>
    <row r="53" spans="1:15" ht="14.25" customHeight="1">
      <c r="A53" s="7"/>
      <c r="B53" s="99" t="s">
        <v>387</v>
      </c>
      <c r="C53" s="99"/>
      <c r="D53" s="99"/>
      <c r="E53" s="99" t="s">
        <v>384</v>
      </c>
      <c r="F53" s="99"/>
      <c r="G53" s="99"/>
      <c r="H53" s="99"/>
      <c r="I53" s="17">
        <v>36</v>
      </c>
      <c r="J53" s="16">
        <v>42</v>
      </c>
      <c r="K53" s="16">
        <f t="shared" si="8"/>
        <v>8.4</v>
      </c>
      <c r="L53" s="16">
        <f t="shared" si="9"/>
        <v>50.4</v>
      </c>
      <c r="M53" s="14">
        <v>55</v>
      </c>
      <c r="N53" s="5"/>
      <c r="O53" s="14"/>
    </row>
    <row r="54" spans="1:15" ht="14.25" customHeight="1">
      <c r="A54" s="7"/>
      <c r="B54" s="99" t="s">
        <v>388</v>
      </c>
      <c r="C54" s="99"/>
      <c r="D54" s="99"/>
      <c r="E54" s="99" t="s">
        <v>384</v>
      </c>
      <c r="F54" s="99"/>
      <c r="G54" s="99"/>
      <c r="H54" s="99"/>
      <c r="I54" s="17">
        <v>36</v>
      </c>
      <c r="J54" s="16">
        <v>42</v>
      </c>
      <c r="K54" s="16">
        <f t="shared" si="8"/>
        <v>8.4</v>
      </c>
      <c r="L54" s="16">
        <f t="shared" si="9"/>
        <v>50.4</v>
      </c>
      <c r="M54" s="14">
        <v>55</v>
      </c>
      <c r="N54" s="5"/>
      <c r="O54" s="14"/>
    </row>
    <row r="55" spans="1:15" ht="14.25" customHeight="1">
      <c r="A55" s="7"/>
      <c r="B55" s="99" t="s">
        <v>389</v>
      </c>
      <c r="C55" s="99"/>
      <c r="D55" s="99"/>
      <c r="E55" s="99" t="s">
        <v>384</v>
      </c>
      <c r="F55" s="99"/>
      <c r="G55" s="99"/>
      <c r="H55" s="99"/>
      <c r="I55" s="17">
        <v>36</v>
      </c>
      <c r="J55" s="16">
        <v>42</v>
      </c>
      <c r="K55" s="16">
        <f t="shared" si="8"/>
        <v>8.4</v>
      </c>
      <c r="L55" s="16">
        <f t="shared" si="9"/>
        <v>50.4</v>
      </c>
      <c r="M55" s="14">
        <v>55</v>
      </c>
      <c r="N55" s="5"/>
      <c r="O55" s="14"/>
    </row>
    <row r="56" spans="1:15" ht="14.25" customHeight="1">
      <c r="A56" s="7"/>
      <c r="B56" s="99" t="s">
        <v>390</v>
      </c>
      <c r="C56" s="99"/>
      <c r="D56" s="99"/>
      <c r="E56" s="7"/>
      <c r="F56" s="100" t="s">
        <v>384</v>
      </c>
      <c r="G56" s="100"/>
      <c r="H56" s="7"/>
      <c r="I56" s="17"/>
      <c r="J56" s="16">
        <v>79.3</v>
      </c>
      <c r="K56" s="16">
        <f t="shared" si="8"/>
        <v>15.86</v>
      </c>
      <c r="L56" s="16">
        <f t="shared" si="9"/>
        <v>95.16</v>
      </c>
      <c r="M56" s="14">
        <v>101</v>
      </c>
      <c r="N56" s="5"/>
      <c r="O56" s="14"/>
    </row>
    <row r="57" spans="1:15" ht="16.8" customHeight="1">
      <c r="A57" s="7"/>
      <c r="B57" s="99" t="s">
        <v>391</v>
      </c>
      <c r="C57" s="99"/>
      <c r="D57" s="99"/>
      <c r="E57" s="99" t="s">
        <v>384</v>
      </c>
      <c r="F57" s="99"/>
      <c r="G57" s="99"/>
      <c r="H57" s="99"/>
      <c r="I57" s="17">
        <v>68</v>
      </c>
      <c r="J57" s="16">
        <v>76.680000000000007</v>
      </c>
      <c r="K57" s="16">
        <f t="shared" si="8"/>
        <v>15.336000000000002</v>
      </c>
      <c r="L57" s="16">
        <f t="shared" si="9"/>
        <v>92.016000000000005</v>
      </c>
      <c r="M57" s="14">
        <v>100</v>
      </c>
      <c r="N57" s="5"/>
      <c r="O57" s="14"/>
    </row>
    <row r="58" spans="1:15" ht="15" customHeight="1">
      <c r="A58" s="98" t="s">
        <v>392</v>
      </c>
      <c r="B58" s="98"/>
      <c r="C58" s="98"/>
      <c r="D58" s="98"/>
      <c r="E58" s="98"/>
      <c r="F58" s="98"/>
      <c r="G58" s="98"/>
      <c r="H58" s="98"/>
      <c r="I58" s="98"/>
      <c r="J58" s="98"/>
      <c r="K58" s="98"/>
      <c r="L58" s="98"/>
      <c r="M58" s="98"/>
      <c r="N58" s="98"/>
      <c r="O58" s="98"/>
    </row>
    <row r="59" spans="1:15" ht="12.75" customHeight="1">
      <c r="A59" s="7"/>
      <c r="B59" s="99" t="s">
        <v>393</v>
      </c>
      <c r="C59" s="99"/>
      <c r="D59" s="99"/>
      <c r="E59" s="7"/>
      <c r="F59" s="100" t="s">
        <v>130</v>
      </c>
      <c r="G59" s="100"/>
      <c r="H59" s="7"/>
      <c r="I59" s="15"/>
      <c r="J59" s="16">
        <v>108</v>
      </c>
      <c r="K59" s="16">
        <v>20.044799999999999</v>
      </c>
      <c r="L59" s="16">
        <v>120.2688</v>
      </c>
      <c r="M59" s="14">
        <v>130</v>
      </c>
      <c r="N59" s="5"/>
      <c r="O59" s="14"/>
    </row>
    <row r="60" spans="1:15" ht="12.75" customHeight="1">
      <c r="A60" s="7"/>
      <c r="B60" s="99" t="s">
        <v>394</v>
      </c>
      <c r="C60" s="99"/>
      <c r="D60" s="99"/>
      <c r="E60" s="99" t="s">
        <v>130</v>
      </c>
      <c r="F60" s="99"/>
      <c r="G60" s="99"/>
      <c r="H60" s="99"/>
      <c r="I60" s="15">
        <v>138.4</v>
      </c>
      <c r="J60" s="16">
        <v>161</v>
      </c>
      <c r="K60" s="16">
        <f t="shared" ref="K60:K80" si="10">J60*0.2</f>
        <v>32.200000000000003</v>
      </c>
      <c r="L60" s="16">
        <f t="shared" ref="L60:L80" si="11">J60+K60</f>
        <v>193.2</v>
      </c>
      <c r="M60" s="14">
        <v>206</v>
      </c>
      <c r="N60" s="5"/>
      <c r="O60" s="14"/>
    </row>
    <row r="61" spans="1:15" ht="12.75" customHeight="1">
      <c r="A61" s="7"/>
      <c r="B61" s="99" t="s">
        <v>395</v>
      </c>
      <c r="C61" s="99"/>
      <c r="D61" s="99"/>
      <c r="E61" s="99" t="s">
        <v>130</v>
      </c>
      <c r="F61" s="99"/>
      <c r="G61" s="99"/>
      <c r="H61" s="99"/>
      <c r="I61" s="15">
        <v>92.8</v>
      </c>
      <c r="J61" s="16">
        <v>108</v>
      </c>
      <c r="K61" s="16">
        <f t="shared" si="10"/>
        <v>21.6</v>
      </c>
      <c r="L61" s="16">
        <f t="shared" si="11"/>
        <v>129.6</v>
      </c>
      <c r="M61" s="14">
        <v>140</v>
      </c>
      <c r="N61" s="5"/>
      <c r="O61" s="14"/>
    </row>
    <row r="62" spans="1:15" ht="12.75" customHeight="1">
      <c r="A62" s="7"/>
      <c r="B62" s="99" t="s">
        <v>396</v>
      </c>
      <c r="C62" s="99"/>
      <c r="D62" s="99"/>
      <c r="E62" s="99" t="s">
        <v>130</v>
      </c>
      <c r="F62" s="99"/>
      <c r="G62" s="99"/>
      <c r="H62" s="99"/>
      <c r="I62" s="15">
        <v>138.4</v>
      </c>
      <c r="J62" s="16">
        <v>161</v>
      </c>
      <c r="K62" s="16">
        <f t="shared" si="10"/>
        <v>32.200000000000003</v>
      </c>
      <c r="L62" s="16">
        <f t="shared" si="11"/>
        <v>193.2</v>
      </c>
      <c r="M62" s="14">
        <v>206</v>
      </c>
      <c r="N62" s="5"/>
      <c r="O62" s="14"/>
    </row>
    <row r="63" spans="1:15" ht="12.75" customHeight="1">
      <c r="A63" s="7"/>
      <c r="B63" s="99" t="s">
        <v>397</v>
      </c>
      <c r="C63" s="99"/>
      <c r="D63" s="99"/>
      <c r="E63" s="99" t="s">
        <v>130</v>
      </c>
      <c r="F63" s="99"/>
      <c r="G63" s="99"/>
      <c r="H63" s="99"/>
      <c r="I63" s="15">
        <v>92.8</v>
      </c>
      <c r="J63" s="16">
        <v>108</v>
      </c>
      <c r="K63" s="16">
        <f t="shared" si="10"/>
        <v>21.6</v>
      </c>
      <c r="L63" s="16">
        <f t="shared" si="11"/>
        <v>129.6</v>
      </c>
      <c r="M63" s="14">
        <v>140</v>
      </c>
      <c r="N63" s="5"/>
      <c r="O63" s="14"/>
    </row>
    <row r="64" spans="1:15" ht="12.75" customHeight="1">
      <c r="A64" s="7"/>
      <c r="B64" s="99" t="s">
        <v>398</v>
      </c>
      <c r="C64" s="99"/>
      <c r="D64" s="99"/>
      <c r="E64" s="99" t="s">
        <v>130</v>
      </c>
      <c r="F64" s="99"/>
      <c r="G64" s="99"/>
      <c r="H64" s="99"/>
      <c r="I64" s="15">
        <v>92.8</v>
      </c>
      <c r="J64" s="16">
        <v>108</v>
      </c>
      <c r="K64" s="16">
        <f t="shared" si="10"/>
        <v>21.6</v>
      </c>
      <c r="L64" s="16">
        <f t="shared" si="11"/>
        <v>129.6</v>
      </c>
      <c r="M64" s="14">
        <v>140</v>
      </c>
      <c r="N64" s="5"/>
      <c r="O64" s="14"/>
    </row>
    <row r="65" spans="1:15" ht="12.75" customHeight="1">
      <c r="A65" s="7"/>
      <c r="B65" s="99" t="s">
        <v>399</v>
      </c>
      <c r="C65" s="99"/>
      <c r="D65" s="99"/>
      <c r="E65" s="99" t="s">
        <v>130</v>
      </c>
      <c r="F65" s="99"/>
      <c r="G65" s="99"/>
      <c r="H65" s="99"/>
      <c r="I65" s="15">
        <v>92.8</v>
      </c>
      <c r="J65" s="16">
        <v>108</v>
      </c>
      <c r="K65" s="16">
        <f t="shared" si="10"/>
        <v>21.6</v>
      </c>
      <c r="L65" s="16">
        <f t="shared" si="11"/>
        <v>129.6</v>
      </c>
      <c r="M65" s="14">
        <v>140</v>
      </c>
      <c r="N65" s="5"/>
      <c r="O65" s="14"/>
    </row>
    <row r="66" spans="1:15" ht="12.75" customHeight="1">
      <c r="A66" s="7"/>
      <c r="B66" s="99" t="s">
        <v>400</v>
      </c>
      <c r="C66" s="99"/>
      <c r="D66" s="99"/>
      <c r="E66" s="99" t="s">
        <v>130</v>
      </c>
      <c r="F66" s="99"/>
      <c r="G66" s="99"/>
      <c r="H66" s="99"/>
      <c r="I66" s="15">
        <v>231.2</v>
      </c>
      <c r="J66" s="16">
        <v>270</v>
      </c>
      <c r="K66" s="16">
        <f t="shared" si="10"/>
        <v>54</v>
      </c>
      <c r="L66" s="16">
        <f t="shared" si="11"/>
        <v>324</v>
      </c>
      <c r="M66" s="14">
        <v>345</v>
      </c>
      <c r="N66" s="5"/>
      <c r="O66" s="14"/>
    </row>
    <row r="67" spans="1:15" ht="12.75" customHeight="1">
      <c r="A67" s="7"/>
      <c r="B67" s="99" t="s">
        <v>401</v>
      </c>
      <c r="C67" s="99"/>
      <c r="D67" s="99"/>
      <c r="E67" s="99" t="s">
        <v>130</v>
      </c>
      <c r="F67" s="99"/>
      <c r="G67" s="99"/>
      <c r="H67" s="99"/>
      <c r="I67" s="15">
        <v>92.8</v>
      </c>
      <c r="J67" s="16">
        <v>108</v>
      </c>
      <c r="K67" s="16">
        <f t="shared" si="10"/>
        <v>21.6</v>
      </c>
      <c r="L67" s="16">
        <f t="shared" si="11"/>
        <v>129.6</v>
      </c>
      <c r="M67" s="14">
        <v>140</v>
      </c>
      <c r="N67" s="5"/>
      <c r="O67" s="14"/>
    </row>
    <row r="68" spans="1:15" ht="12.75" customHeight="1">
      <c r="A68" s="7"/>
      <c r="B68" s="99" t="s">
        <v>402</v>
      </c>
      <c r="C68" s="99"/>
      <c r="D68" s="99"/>
      <c r="E68" s="99" t="s">
        <v>130</v>
      </c>
      <c r="F68" s="99"/>
      <c r="G68" s="99"/>
      <c r="H68" s="99"/>
      <c r="I68" s="15">
        <v>277.60000000000002</v>
      </c>
      <c r="J68" s="16">
        <v>325</v>
      </c>
      <c r="K68" s="16">
        <f t="shared" si="10"/>
        <v>65</v>
      </c>
      <c r="L68" s="16">
        <f t="shared" si="11"/>
        <v>390</v>
      </c>
      <c r="M68" s="14">
        <v>410</v>
      </c>
      <c r="N68" s="5"/>
      <c r="O68" s="14"/>
    </row>
    <row r="69" spans="1:15" ht="12.75" customHeight="1">
      <c r="A69" s="7"/>
      <c r="B69" s="99" t="s">
        <v>403</v>
      </c>
      <c r="C69" s="99"/>
      <c r="D69" s="99"/>
      <c r="E69" s="99" t="s">
        <v>130</v>
      </c>
      <c r="F69" s="99"/>
      <c r="G69" s="99"/>
      <c r="H69" s="99"/>
      <c r="I69" s="15">
        <v>92.8</v>
      </c>
      <c r="J69" s="16">
        <v>108</v>
      </c>
      <c r="K69" s="16">
        <f t="shared" si="10"/>
        <v>21.6</v>
      </c>
      <c r="L69" s="16">
        <f t="shared" si="11"/>
        <v>129.6</v>
      </c>
      <c r="M69" s="14">
        <v>140</v>
      </c>
      <c r="N69" s="5"/>
      <c r="O69" s="14"/>
    </row>
    <row r="70" spans="1:15" ht="14.25" customHeight="1">
      <c r="A70" s="7"/>
      <c r="B70" s="99" t="s">
        <v>404</v>
      </c>
      <c r="C70" s="99"/>
      <c r="D70" s="99"/>
      <c r="E70" s="99" t="s">
        <v>130</v>
      </c>
      <c r="F70" s="99"/>
      <c r="G70" s="99"/>
      <c r="H70" s="99"/>
      <c r="I70" s="15">
        <v>46.4</v>
      </c>
      <c r="J70" s="16">
        <v>55.08</v>
      </c>
      <c r="K70" s="16">
        <f t="shared" si="10"/>
        <v>11.016</v>
      </c>
      <c r="L70" s="16">
        <f t="shared" si="11"/>
        <v>66.096000000000004</v>
      </c>
      <c r="M70" s="14">
        <v>70</v>
      </c>
      <c r="N70" s="5"/>
      <c r="O70" s="14"/>
    </row>
    <row r="71" spans="1:15" ht="14.25" customHeight="1">
      <c r="A71" s="7"/>
      <c r="B71" s="99" t="s">
        <v>405</v>
      </c>
      <c r="C71" s="99"/>
      <c r="D71" s="99"/>
      <c r="E71" s="99" t="s">
        <v>130</v>
      </c>
      <c r="F71" s="99"/>
      <c r="G71" s="99"/>
      <c r="H71" s="99"/>
      <c r="I71" s="15">
        <v>184.8</v>
      </c>
      <c r="J71" s="16">
        <v>216</v>
      </c>
      <c r="K71" s="16">
        <f t="shared" si="10"/>
        <v>43.2</v>
      </c>
      <c r="L71" s="16">
        <f t="shared" si="11"/>
        <v>259.2</v>
      </c>
      <c r="M71" s="14">
        <v>278</v>
      </c>
      <c r="N71" s="5"/>
      <c r="O71" s="14"/>
    </row>
    <row r="72" spans="1:15" ht="14.25" customHeight="1">
      <c r="A72" s="7"/>
      <c r="B72" s="99" t="s">
        <v>406</v>
      </c>
      <c r="C72" s="99"/>
      <c r="D72" s="99"/>
      <c r="E72" s="99" t="s">
        <v>130</v>
      </c>
      <c r="F72" s="99"/>
      <c r="G72" s="99"/>
      <c r="H72" s="99"/>
      <c r="I72" s="15">
        <v>184.8</v>
      </c>
      <c r="J72" s="16">
        <v>216</v>
      </c>
      <c r="K72" s="16">
        <f t="shared" si="10"/>
        <v>43.2</v>
      </c>
      <c r="L72" s="16">
        <f t="shared" si="11"/>
        <v>259.2</v>
      </c>
      <c r="M72" s="14">
        <v>278</v>
      </c>
      <c r="N72" s="5"/>
      <c r="O72" s="14"/>
    </row>
    <row r="73" spans="1:15" ht="14.25" customHeight="1">
      <c r="A73" s="7"/>
      <c r="B73" s="99" t="s">
        <v>407</v>
      </c>
      <c r="C73" s="99"/>
      <c r="D73" s="99"/>
      <c r="E73" s="99" t="s">
        <v>130</v>
      </c>
      <c r="F73" s="99"/>
      <c r="G73" s="99"/>
      <c r="H73" s="99"/>
      <c r="I73" s="15">
        <v>46.4</v>
      </c>
      <c r="J73" s="16">
        <v>55.08</v>
      </c>
      <c r="K73" s="16">
        <f t="shared" si="10"/>
        <v>11.016</v>
      </c>
      <c r="L73" s="16">
        <f t="shared" si="11"/>
        <v>66.096000000000004</v>
      </c>
      <c r="M73" s="14">
        <v>70</v>
      </c>
      <c r="N73" s="5"/>
      <c r="O73" s="14"/>
    </row>
    <row r="74" spans="1:15" ht="14.25" customHeight="1">
      <c r="A74" s="7"/>
      <c r="B74" s="99" t="s">
        <v>408</v>
      </c>
      <c r="C74" s="99"/>
      <c r="D74" s="99"/>
      <c r="E74" s="99" t="s">
        <v>130</v>
      </c>
      <c r="F74" s="99"/>
      <c r="G74" s="99"/>
      <c r="H74" s="99"/>
      <c r="I74" s="15">
        <v>46.4</v>
      </c>
      <c r="J74" s="16">
        <v>55.08</v>
      </c>
      <c r="K74" s="16">
        <f t="shared" si="10"/>
        <v>11.016</v>
      </c>
      <c r="L74" s="16">
        <f t="shared" si="11"/>
        <v>66.096000000000004</v>
      </c>
      <c r="M74" s="14">
        <v>70</v>
      </c>
      <c r="N74" s="5"/>
      <c r="O74" s="14"/>
    </row>
    <row r="75" spans="1:15" ht="14.25" customHeight="1">
      <c r="A75" s="7"/>
      <c r="B75" s="99" t="s">
        <v>409</v>
      </c>
      <c r="C75" s="99"/>
      <c r="D75" s="99"/>
      <c r="E75" s="99" t="s">
        <v>130</v>
      </c>
      <c r="F75" s="99"/>
      <c r="G75" s="99"/>
      <c r="H75" s="99"/>
      <c r="I75" s="15">
        <v>46.4</v>
      </c>
      <c r="J75" s="16">
        <v>55.08</v>
      </c>
      <c r="K75" s="16">
        <f t="shared" si="10"/>
        <v>11.016</v>
      </c>
      <c r="L75" s="16">
        <f t="shared" si="11"/>
        <v>66.096000000000004</v>
      </c>
      <c r="M75" s="14">
        <v>70</v>
      </c>
      <c r="N75" s="5"/>
      <c r="O75" s="14"/>
    </row>
    <row r="76" spans="1:15" ht="14.25" customHeight="1">
      <c r="A76" s="7"/>
      <c r="B76" s="99" t="s">
        <v>410</v>
      </c>
      <c r="C76" s="99"/>
      <c r="D76" s="99"/>
      <c r="E76" s="99" t="s">
        <v>130</v>
      </c>
      <c r="F76" s="99"/>
      <c r="G76" s="99"/>
      <c r="H76" s="99"/>
      <c r="I76" s="15">
        <v>138.4</v>
      </c>
      <c r="J76" s="16">
        <v>162</v>
      </c>
      <c r="K76" s="16">
        <f t="shared" si="10"/>
        <v>32.4</v>
      </c>
      <c r="L76" s="16">
        <f t="shared" si="11"/>
        <v>194.4</v>
      </c>
      <c r="M76" s="14">
        <v>207</v>
      </c>
      <c r="N76" s="5"/>
      <c r="O76" s="14"/>
    </row>
    <row r="77" spans="1:15" ht="14.25" customHeight="1">
      <c r="A77" s="7"/>
      <c r="B77" s="99" t="s">
        <v>411</v>
      </c>
      <c r="C77" s="99"/>
      <c r="D77" s="99"/>
      <c r="E77" s="99" t="s">
        <v>130</v>
      </c>
      <c r="F77" s="99"/>
      <c r="G77" s="99"/>
      <c r="H77" s="99"/>
      <c r="I77" s="15">
        <v>693.6</v>
      </c>
      <c r="J77" s="16">
        <v>800</v>
      </c>
      <c r="K77" s="16">
        <f t="shared" si="10"/>
        <v>160</v>
      </c>
      <c r="L77" s="16">
        <f t="shared" si="11"/>
        <v>960</v>
      </c>
      <c r="M77" s="14">
        <v>1020</v>
      </c>
      <c r="N77" s="5"/>
      <c r="O77" s="14"/>
    </row>
    <row r="78" spans="1:15" ht="14.25" customHeight="1">
      <c r="A78" s="7"/>
      <c r="B78" s="99" t="s">
        <v>412</v>
      </c>
      <c r="C78" s="99"/>
      <c r="D78" s="99"/>
      <c r="E78" s="99" t="s">
        <v>130</v>
      </c>
      <c r="F78" s="99"/>
      <c r="G78" s="99"/>
      <c r="H78" s="99"/>
      <c r="I78" s="15">
        <v>92.8</v>
      </c>
      <c r="J78" s="16">
        <v>108</v>
      </c>
      <c r="K78" s="16">
        <f t="shared" si="10"/>
        <v>21.6</v>
      </c>
      <c r="L78" s="16">
        <f t="shared" si="11"/>
        <v>129.6</v>
      </c>
      <c r="M78" s="14">
        <v>140</v>
      </c>
      <c r="N78" s="5"/>
      <c r="O78" s="14"/>
    </row>
    <row r="79" spans="1:15" ht="21" customHeight="1">
      <c r="A79" s="7"/>
      <c r="B79" s="99" t="s">
        <v>413</v>
      </c>
      <c r="C79" s="99"/>
      <c r="D79" s="99"/>
      <c r="E79" s="99" t="s">
        <v>130</v>
      </c>
      <c r="F79" s="99"/>
      <c r="G79" s="99"/>
      <c r="H79" s="99"/>
      <c r="I79" s="15">
        <v>117.6</v>
      </c>
      <c r="J79" s="16">
        <v>137.6</v>
      </c>
      <c r="K79" s="16">
        <f t="shared" si="10"/>
        <v>27.52</v>
      </c>
      <c r="L79" s="16">
        <f t="shared" si="11"/>
        <v>165.12</v>
      </c>
      <c r="M79" s="14">
        <v>175</v>
      </c>
      <c r="N79" s="5"/>
      <c r="O79" s="14"/>
    </row>
    <row r="80" spans="1:15" ht="36" customHeight="1">
      <c r="A80" s="7"/>
      <c r="B80" s="101" t="s">
        <v>414</v>
      </c>
      <c r="C80" s="101"/>
      <c r="D80" s="101"/>
      <c r="E80" s="99" t="s">
        <v>384</v>
      </c>
      <c r="F80" s="99"/>
      <c r="G80" s="99"/>
      <c r="H80" s="99"/>
      <c r="I80" s="15">
        <v>12</v>
      </c>
      <c r="J80" s="16">
        <v>15</v>
      </c>
      <c r="K80" s="16">
        <f t="shared" si="10"/>
        <v>3</v>
      </c>
      <c r="L80" s="16">
        <f t="shared" si="11"/>
        <v>18</v>
      </c>
      <c r="M80" s="14">
        <v>20</v>
      </c>
      <c r="N80" s="5"/>
      <c r="O80" s="14"/>
    </row>
  </sheetData>
  <mergeCells count="153">
    <mergeCell ref="B76:D76"/>
    <mergeCell ref="E76:H76"/>
    <mergeCell ref="B77:D77"/>
    <mergeCell ref="E77:H77"/>
    <mergeCell ref="B78:D78"/>
    <mergeCell ref="E78:H78"/>
    <mergeCell ref="B79:D79"/>
    <mergeCell ref="E79:H79"/>
    <mergeCell ref="B80:D80"/>
    <mergeCell ref="E80:H80"/>
    <mergeCell ref="B71:D71"/>
    <mergeCell ref="E71:H71"/>
    <mergeCell ref="B72:D72"/>
    <mergeCell ref="E72:H72"/>
    <mergeCell ref="B73:D73"/>
    <mergeCell ref="E73:H73"/>
    <mergeCell ref="B74:D74"/>
    <mergeCell ref="E74:H74"/>
    <mergeCell ref="B75:D75"/>
    <mergeCell ref="E75:H75"/>
    <mergeCell ref="B66:D66"/>
    <mergeCell ref="E66:H66"/>
    <mergeCell ref="B67:D67"/>
    <mergeCell ref="E67:H67"/>
    <mergeCell ref="B68:D68"/>
    <mergeCell ref="E68:H68"/>
    <mergeCell ref="B69:D69"/>
    <mergeCell ref="E69:H69"/>
    <mergeCell ref="B70:D70"/>
    <mergeCell ref="E70:H70"/>
    <mergeCell ref="B61:D61"/>
    <mergeCell ref="E61:H61"/>
    <mergeCell ref="B62:D62"/>
    <mergeCell ref="E62:H62"/>
    <mergeCell ref="B63:D63"/>
    <mergeCell ref="E63:H63"/>
    <mergeCell ref="B64:D64"/>
    <mergeCell ref="E64:H64"/>
    <mergeCell ref="B65:D65"/>
    <mergeCell ref="E65:H65"/>
    <mergeCell ref="B56:D56"/>
    <mergeCell ref="F56:G56"/>
    <mergeCell ref="B57:D57"/>
    <mergeCell ref="E57:H57"/>
    <mergeCell ref="A58:O58"/>
    <mergeCell ref="B59:D59"/>
    <mergeCell ref="F59:G59"/>
    <mergeCell ref="B60:D60"/>
    <mergeCell ref="E60:H60"/>
    <mergeCell ref="B51:D51"/>
    <mergeCell ref="E51:H51"/>
    <mergeCell ref="B52:D52"/>
    <mergeCell ref="E52:H52"/>
    <mergeCell ref="B53:D53"/>
    <mergeCell ref="E53:H53"/>
    <mergeCell ref="B54:D54"/>
    <mergeCell ref="E54:H54"/>
    <mergeCell ref="B55:D55"/>
    <mergeCell ref="E55:H55"/>
    <mergeCell ref="B46:D46"/>
    <mergeCell ref="E46:H46"/>
    <mergeCell ref="B47:D47"/>
    <mergeCell ref="E47:H47"/>
    <mergeCell ref="B48:D48"/>
    <mergeCell ref="E48:H48"/>
    <mergeCell ref="B49:D49"/>
    <mergeCell ref="E49:H49"/>
    <mergeCell ref="B50:D50"/>
    <mergeCell ref="E50:H50"/>
    <mergeCell ref="A41:E41"/>
    <mergeCell ref="F41:G41"/>
    <mergeCell ref="H41:I41"/>
    <mergeCell ref="A42:O42"/>
    <mergeCell ref="B43:D43"/>
    <mergeCell ref="E43:H43"/>
    <mergeCell ref="B44:D44"/>
    <mergeCell ref="E44:H44"/>
    <mergeCell ref="A45:O45"/>
    <mergeCell ref="B37:D37"/>
    <mergeCell ref="E37:H37"/>
    <mergeCell ref="B38:D38"/>
    <mergeCell ref="E38:H38"/>
    <mergeCell ref="A39:E39"/>
    <mergeCell ref="F39:G39"/>
    <mergeCell ref="H39:I39"/>
    <mergeCell ref="A40:E40"/>
    <mergeCell ref="F40:G40"/>
    <mergeCell ref="H40:I40"/>
    <mergeCell ref="B32:D32"/>
    <mergeCell ref="F32:G32"/>
    <mergeCell ref="B33:D33"/>
    <mergeCell ref="F33:G33"/>
    <mergeCell ref="A34:O34"/>
    <mergeCell ref="B35:D35"/>
    <mergeCell ref="F35:G35"/>
    <mergeCell ref="B36:D36"/>
    <mergeCell ref="E36:H36"/>
    <mergeCell ref="B27:D27"/>
    <mergeCell ref="F27:I27"/>
    <mergeCell ref="B28:D28"/>
    <mergeCell ref="F28:G28"/>
    <mergeCell ref="B29:D29"/>
    <mergeCell ref="F29:G29"/>
    <mergeCell ref="B30:D30"/>
    <mergeCell ref="F30:G30"/>
    <mergeCell ref="B31:D31"/>
    <mergeCell ref="F31:G31"/>
    <mergeCell ref="B22:D22"/>
    <mergeCell ref="E22:H22"/>
    <mergeCell ref="B23:D23"/>
    <mergeCell ref="E23:H23"/>
    <mergeCell ref="B24:D24"/>
    <mergeCell ref="E24:H24"/>
    <mergeCell ref="A25:O25"/>
    <mergeCell ref="B26:D26"/>
    <mergeCell ref="E26:H26"/>
    <mergeCell ref="B17:D17"/>
    <mergeCell ref="E17:H17"/>
    <mergeCell ref="B18:D18"/>
    <mergeCell ref="E18:H18"/>
    <mergeCell ref="B19:D19"/>
    <mergeCell ref="E19:H19"/>
    <mergeCell ref="B20:D20"/>
    <mergeCell ref="E20:H20"/>
    <mergeCell ref="A21:O21"/>
    <mergeCell ref="B12:D12"/>
    <mergeCell ref="E12:H12"/>
    <mergeCell ref="B13:D13"/>
    <mergeCell ref="E13:H13"/>
    <mergeCell ref="A14:O14"/>
    <mergeCell ref="B15:D15"/>
    <mergeCell ref="E15:H15"/>
    <mergeCell ref="B16:D16"/>
    <mergeCell ref="E16:H16"/>
    <mergeCell ref="B7:D7"/>
    <mergeCell ref="E7:H7"/>
    <mergeCell ref="B8:D8"/>
    <mergeCell ref="E8:H8"/>
    <mergeCell ref="B9:D9"/>
    <mergeCell ref="E9:H9"/>
    <mergeCell ref="B10:D10"/>
    <mergeCell ref="E10:H10"/>
    <mergeCell ref="B11:D11"/>
    <mergeCell ref="E11:H11"/>
    <mergeCell ref="A1:O1"/>
    <mergeCell ref="A2:O2"/>
    <mergeCell ref="A3:O3"/>
    <mergeCell ref="B4:D4"/>
    <mergeCell ref="F4:G4"/>
    <mergeCell ref="B5:D5"/>
    <mergeCell ref="E5:H5"/>
    <mergeCell ref="B6:D6"/>
    <mergeCell ref="E6:H6"/>
  </mergeCells>
  <pageMargins left="0.74027777777777803" right="0.67" top="0.75" bottom="0.75" header="0.511811023622047" footer="0.511811023622047"/>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dimension ref="A1:AMJ348"/>
  <sheetViews>
    <sheetView zoomScaleNormal="100" workbookViewId="0">
      <selection activeCell="T7" sqref="T7"/>
    </sheetView>
  </sheetViews>
  <sheetFormatPr defaultColWidth="9.109375" defaultRowHeight="14.4"/>
  <cols>
    <col min="1" max="1" width="10.5546875" style="19" customWidth="1"/>
    <col min="2" max="2" width="2" style="20" hidden="1" customWidth="1"/>
    <col min="3" max="3" width="58.88671875" style="21" customWidth="1"/>
    <col min="4" max="4" width="10.5546875" style="20" customWidth="1"/>
    <col min="5" max="5" width="0.33203125" style="20" customWidth="1"/>
    <col min="6" max="6" width="9.109375" style="20" hidden="1"/>
    <col min="7" max="7" width="7.6640625" style="20" hidden="1" customWidth="1"/>
    <col min="8" max="8" width="9" style="20" hidden="1" customWidth="1"/>
    <col min="9" max="11" width="9.109375" style="20" hidden="1"/>
    <col min="12" max="12" width="9.109375" style="20"/>
    <col min="13" max="13" width="9.109375" style="22" hidden="1"/>
    <col min="14" max="15" width="11.5546875" style="20" hidden="1" customWidth="1"/>
    <col min="16" max="16" width="11.5546875" style="23" hidden="1" customWidth="1"/>
    <col min="17" max="1024" width="9.109375" style="24"/>
  </cols>
  <sheetData>
    <row r="1" spans="1:16" ht="13.95" customHeight="1">
      <c r="A1" s="98" t="s">
        <v>415</v>
      </c>
      <c r="B1" s="98"/>
      <c r="C1" s="98"/>
      <c r="D1" s="98"/>
      <c r="E1" s="98"/>
      <c r="F1" s="98"/>
      <c r="G1" s="98"/>
      <c r="H1" s="98"/>
      <c r="I1" s="98"/>
      <c r="J1" s="98"/>
      <c r="K1" s="98"/>
      <c r="L1" s="98"/>
      <c r="M1" s="98"/>
      <c r="N1" s="98"/>
      <c r="O1" s="98"/>
      <c r="P1" s="98"/>
    </row>
    <row r="2" spans="1:16" ht="40.5" customHeight="1">
      <c r="A2" s="98" t="s">
        <v>416</v>
      </c>
      <c r="B2" s="98"/>
      <c r="C2" s="98"/>
      <c r="D2" s="98"/>
      <c r="E2" s="98"/>
      <c r="F2" s="98"/>
      <c r="G2" s="98"/>
      <c r="H2" s="98"/>
      <c r="I2" s="98"/>
      <c r="J2" s="98"/>
      <c r="K2" s="98"/>
      <c r="L2" s="98"/>
      <c r="M2" s="98"/>
      <c r="N2" s="98"/>
      <c r="O2" s="98"/>
      <c r="P2" s="98"/>
    </row>
    <row r="3" spans="1:16" ht="13.95" customHeight="1">
      <c r="A3" s="76" t="s">
        <v>417</v>
      </c>
      <c r="B3" s="76"/>
      <c r="C3" s="102" t="s">
        <v>4</v>
      </c>
      <c r="D3" s="76" t="s">
        <v>5</v>
      </c>
      <c r="E3" s="76"/>
      <c r="F3" s="76"/>
      <c r="G3" s="76"/>
      <c r="H3" s="76"/>
      <c r="I3" s="76"/>
      <c r="J3" s="76"/>
      <c r="K3" s="76"/>
      <c r="L3" s="76" t="s">
        <v>583</v>
      </c>
      <c r="M3" s="76" t="s">
        <v>7</v>
      </c>
      <c r="N3" s="76" t="s">
        <v>8</v>
      </c>
    </row>
    <row r="4" spans="1:16">
      <c r="A4" s="76"/>
      <c r="B4" s="76"/>
      <c r="C4" s="102"/>
      <c r="D4" s="76"/>
      <c r="E4" s="76"/>
      <c r="F4" s="76"/>
      <c r="G4" s="76"/>
      <c r="H4" s="76"/>
      <c r="I4" s="76"/>
      <c r="J4" s="76"/>
      <c r="K4" s="76"/>
      <c r="L4" s="76"/>
      <c r="M4" s="76"/>
      <c r="N4" s="76"/>
    </row>
    <row r="5" spans="1:16">
      <c r="A5" s="76"/>
      <c r="B5" s="76"/>
      <c r="C5" s="102"/>
      <c r="D5" s="76"/>
      <c r="E5" s="76"/>
      <c r="F5" s="76"/>
      <c r="G5" s="76"/>
      <c r="H5" s="76"/>
      <c r="I5" s="76"/>
      <c r="J5" s="76"/>
      <c r="K5" s="76"/>
      <c r="L5" s="76"/>
      <c r="M5" s="76"/>
      <c r="N5" s="76"/>
    </row>
    <row r="6" spans="1:16">
      <c r="A6" s="103">
        <v>201</v>
      </c>
      <c r="B6" s="103"/>
      <c r="C6" s="15" t="s">
        <v>418</v>
      </c>
      <c r="D6" s="103"/>
      <c r="E6" s="103"/>
      <c r="F6" s="103"/>
      <c r="G6" s="104"/>
      <c r="H6" s="104"/>
      <c r="I6" s="104"/>
      <c r="J6" s="104"/>
      <c r="K6" s="104"/>
      <c r="L6" s="25"/>
      <c r="M6" s="25"/>
      <c r="N6" s="25"/>
    </row>
    <row r="7" spans="1:16" ht="14.25" customHeight="1">
      <c r="A7" s="103" t="s">
        <v>140</v>
      </c>
      <c r="B7" s="103"/>
      <c r="C7" s="15" t="s">
        <v>419</v>
      </c>
      <c r="D7" s="103" t="s">
        <v>384</v>
      </c>
      <c r="E7" s="103"/>
      <c r="F7" s="103"/>
      <c r="G7" s="104">
        <v>182.4</v>
      </c>
      <c r="H7" s="104"/>
      <c r="I7" s="104"/>
      <c r="J7" s="104"/>
      <c r="K7" s="104"/>
      <c r="L7" s="26">
        <f>N7*100/120</f>
        <v>229.16666666666666</v>
      </c>
      <c r="M7" s="26">
        <f>N7*20/120</f>
        <v>45.833333333333336</v>
      </c>
      <c r="N7" s="26">
        <v>275</v>
      </c>
    </row>
    <row r="8" spans="1:16" ht="13.95" customHeight="1">
      <c r="A8" s="103" t="s">
        <v>140</v>
      </c>
      <c r="B8" s="103"/>
      <c r="C8" s="15" t="s">
        <v>420</v>
      </c>
      <c r="D8" s="103" t="s">
        <v>140</v>
      </c>
      <c r="E8" s="103"/>
      <c r="F8" s="103"/>
      <c r="G8" s="104">
        <v>22.4</v>
      </c>
      <c r="H8" s="104"/>
      <c r="I8" s="104"/>
      <c r="J8" s="104"/>
      <c r="K8" s="104"/>
      <c r="L8" s="26">
        <f>N8*100/120</f>
        <v>33.333333333333336</v>
      </c>
      <c r="M8" s="26">
        <f>N8*20/120</f>
        <v>6.666666666666667</v>
      </c>
      <c r="N8" s="26">
        <v>40</v>
      </c>
    </row>
    <row r="9" spans="1:16">
      <c r="A9" s="103">
        <v>202</v>
      </c>
      <c r="B9" s="103"/>
      <c r="C9" s="15" t="s">
        <v>421</v>
      </c>
      <c r="D9" s="103"/>
      <c r="E9" s="103"/>
      <c r="F9" s="103"/>
      <c r="G9" s="104"/>
      <c r="H9" s="104"/>
      <c r="I9" s="104"/>
      <c r="J9" s="104"/>
      <c r="K9" s="104"/>
      <c r="L9" s="26"/>
      <c r="M9" s="26"/>
      <c r="N9" s="26"/>
    </row>
    <row r="10" spans="1:16" ht="14.25" customHeight="1">
      <c r="A10" s="103" t="s">
        <v>140</v>
      </c>
      <c r="B10" s="103"/>
      <c r="C10" s="15" t="s">
        <v>419</v>
      </c>
      <c r="D10" s="103" t="s">
        <v>384</v>
      </c>
      <c r="E10" s="103"/>
      <c r="F10" s="103"/>
      <c r="G10" s="104">
        <v>182.4</v>
      </c>
      <c r="H10" s="104"/>
      <c r="I10" s="104"/>
      <c r="J10" s="104"/>
      <c r="K10" s="104"/>
      <c r="L10" s="26">
        <f>N10*100/120</f>
        <v>229.16666666666666</v>
      </c>
      <c r="M10" s="26">
        <f>N10*20/120</f>
        <v>45.833333333333336</v>
      </c>
      <c r="N10" s="26">
        <v>275</v>
      </c>
    </row>
    <row r="11" spans="1:16" ht="13.95" customHeight="1">
      <c r="A11" s="103" t="s">
        <v>140</v>
      </c>
      <c r="B11" s="103"/>
      <c r="C11" s="15" t="s">
        <v>420</v>
      </c>
      <c r="D11" s="103" t="s">
        <v>140</v>
      </c>
      <c r="E11" s="103"/>
      <c r="F11" s="103"/>
      <c r="G11" s="104">
        <v>22.4</v>
      </c>
      <c r="H11" s="104"/>
      <c r="I11" s="104"/>
      <c r="J11" s="104"/>
      <c r="K11" s="104"/>
      <c r="L11" s="26">
        <f>N11*100/120</f>
        <v>33.333333333333336</v>
      </c>
      <c r="M11" s="26">
        <f>N11*20/120</f>
        <v>6.666666666666667</v>
      </c>
      <c r="N11" s="26">
        <v>40</v>
      </c>
    </row>
    <row r="12" spans="1:16">
      <c r="A12" s="103">
        <v>203</v>
      </c>
      <c r="B12" s="103"/>
      <c r="C12" s="15" t="s">
        <v>422</v>
      </c>
      <c r="D12" s="103"/>
      <c r="E12" s="103"/>
      <c r="F12" s="103"/>
      <c r="G12" s="104"/>
      <c r="H12" s="104"/>
      <c r="I12" s="104"/>
      <c r="J12" s="104"/>
      <c r="K12" s="104"/>
      <c r="L12" s="26"/>
      <c r="M12" s="26"/>
      <c r="N12" s="26"/>
    </row>
    <row r="13" spans="1:16" ht="14.25" customHeight="1">
      <c r="A13" s="103" t="s">
        <v>140</v>
      </c>
      <c r="B13" s="103"/>
      <c r="C13" s="15" t="s">
        <v>419</v>
      </c>
      <c r="D13" s="103" t="s">
        <v>384</v>
      </c>
      <c r="E13" s="103"/>
      <c r="F13" s="103"/>
      <c r="G13" s="104">
        <v>182.4</v>
      </c>
      <c r="H13" s="104"/>
      <c r="I13" s="104"/>
      <c r="J13" s="104"/>
      <c r="K13" s="104"/>
      <c r="L13" s="26">
        <f>N13*100/120</f>
        <v>145.83333333333334</v>
      </c>
      <c r="M13" s="26">
        <f>N13*20/120</f>
        <v>29.166666666666668</v>
      </c>
      <c r="N13" s="26">
        <v>175</v>
      </c>
    </row>
    <row r="14" spans="1:16" ht="13.95" customHeight="1">
      <c r="A14" s="103" t="s">
        <v>140</v>
      </c>
      <c r="B14" s="103"/>
      <c r="C14" s="15" t="s">
        <v>420</v>
      </c>
      <c r="D14" s="103" t="s">
        <v>384</v>
      </c>
      <c r="E14" s="103"/>
      <c r="F14" s="103"/>
      <c r="G14" s="104">
        <v>22.4</v>
      </c>
      <c r="H14" s="104"/>
      <c r="I14" s="104"/>
      <c r="J14" s="104"/>
      <c r="K14" s="104"/>
      <c r="L14" s="26">
        <f>N14*100/120</f>
        <v>33.333333333333336</v>
      </c>
      <c r="M14" s="26">
        <f>N14*20/120</f>
        <v>6.666666666666667</v>
      </c>
      <c r="N14" s="26">
        <v>40</v>
      </c>
    </row>
    <row r="15" spans="1:16">
      <c r="A15" s="103">
        <v>204</v>
      </c>
      <c r="B15" s="103"/>
      <c r="C15" s="15" t="s">
        <v>423</v>
      </c>
      <c r="D15" s="103"/>
      <c r="E15" s="103"/>
      <c r="F15" s="103"/>
      <c r="G15" s="104"/>
      <c r="H15" s="104"/>
      <c r="I15" s="104"/>
      <c r="J15" s="104"/>
      <c r="K15" s="104"/>
      <c r="L15" s="26"/>
      <c r="M15" s="26"/>
      <c r="N15" s="26"/>
    </row>
    <row r="16" spans="1:16" ht="14.25" customHeight="1">
      <c r="A16" s="103" t="s">
        <v>140</v>
      </c>
      <c r="B16" s="103"/>
      <c r="C16" s="15" t="s">
        <v>419</v>
      </c>
      <c r="D16" s="103" t="s">
        <v>384</v>
      </c>
      <c r="E16" s="103"/>
      <c r="F16" s="103"/>
      <c r="G16" s="104">
        <v>182.4</v>
      </c>
      <c r="H16" s="104"/>
      <c r="I16" s="104"/>
      <c r="J16" s="104"/>
      <c r="K16" s="104"/>
      <c r="L16" s="26">
        <f>N16*100/120</f>
        <v>229.16666666666666</v>
      </c>
      <c r="M16" s="26">
        <f>N16*20/120</f>
        <v>45.833333333333336</v>
      </c>
      <c r="N16" s="26">
        <v>275</v>
      </c>
    </row>
    <row r="17" spans="1:14" ht="13.95" customHeight="1">
      <c r="A17" s="103" t="s">
        <v>140</v>
      </c>
      <c r="B17" s="103"/>
      <c r="C17" s="15" t="s">
        <v>420</v>
      </c>
      <c r="D17" s="103" t="s">
        <v>140</v>
      </c>
      <c r="E17" s="103"/>
      <c r="F17" s="103"/>
      <c r="G17" s="104">
        <v>22.4</v>
      </c>
      <c r="H17" s="104"/>
      <c r="I17" s="104"/>
      <c r="J17" s="104"/>
      <c r="K17" s="104"/>
      <c r="L17" s="26">
        <f>N17*100/120</f>
        <v>33.333333333333336</v>
      </c>
      <c r="M17" s="26">
        <f>N17*20/120</f>
        <v>6.666666666666667</v>
      </c>
      <c r="N17" s="26">
        <v>40</v>
      </c>
    </row>
    <row r="18" spans="1:14" ht="26.4">
      <c r="A18" s="103">
        <v>20500</v>
      </c>
      <c r="B18" s="103"/>
      <c r="C18" s="15" t="s">
        <v>424</v>
      </c>
      <c r="D18" s="103"/>
      <c r="E18" s="103"/>
      <c r="F18" s="103"/>
      <c r="G18" s="103"/>
      <c r="H18" s="103"/>
      <c r="I18" s="103"/>
      <c r="J18" s="103"/>
      <c r="K18" s="103"/>
      <c r="L18" s="26"/>
      <c r="M18" s="26"/>
      <c r="N18" s="26"/>
    </row>
    <row r="19" spans="1:14" ht="14.25" customHeight="1">
      <c r="A19" s="103" t="s">
        <v>140</v>
      </c>
      <c r="B19" s="103"/>
      <c r="C19" s="15" t="s">
        <v>419</v>
      </c>
      <c r="D19" s="103" t="s">
        <v>384</v>
      </c>
      <c r="E19" s="103"/>
      <c r="F19" s="103"/>
      <c r="G19" s="104">
        <v>182.4</v>
      </c>
      <c r="H19" s="104"/>
      <c r="I19" s="104"/>
      <c r="J19" s="104"/>
      <c r="K19" s="104"/>
      <c r="L19" s="26">
        <f>N19*100/120</f>
        <v>229.16666666666666</v>
      </c>
      <c r="M19" s="26">
        <f>N19*20/120</f>
        <v>45.833333333333336</v>
      </c>
      <c r="N19" s="26">
        <v>275</v>
      </c>
    </row>
    <row r="20" spans="1:14" ht="13.95" customHeight="1">
      <c r="A20" s="103" t="s">
        <v>140</v>
      </c>
      <c r="B20" s="103"/>
      <c r="C20" s="15" t="s">
        <v>420</v>
      </c>
      <c r="D20" s="103" t="s">
        <v>140</v>
      </c>
      <c r="E20" s="103"/>
      <c r="F20" s="103"/>
      <c r="G20" s="104">
        <v>22.4</v>
      </c>
      <c r="H20" s="104"/>
      <c r="I20" s="104"/>
      <c r="J20" s="104"/>
      <c r="K20" s="104"/>
      <c r="L20" s="26">
        <f>N20*100/120</f>
        <v>33.333333333333336</v>
      </c>
      <c r="M20" s="26">
        <f>N20*20/120</f>
        <v>6.666666666666667</v>
      </c>
      <c r="N20" s="26">
        <v>40</v>
      </c>
    </row>
    <row r="21" spans="1:14" ht="39.6">
      <c r="A21" s="103">
        <v>206</v>
      </c>
      <c r="B21" s="103"/>
      <c r="C21" s="15" t="s">
        <v>425</v>
      </c>
      <c r="D21" s="103"/>
      <c r="E21" s="103"/>
      <c r="F21" s="103"/>
      <c r="G21" s="103"/>
      <c r="H21" s="103"/>
      <c r="I21" s="103"/>
      <c r="J21" s="103"/>
      <c r="K21" s="103"/>
      <c r="L21" s="26"/>
      <c r="M21" s="26"/>
      <c r="N21" s="26"/>
    </row>
    <row r="22" spans="1:14" ht="14.25" customHeight="1">
      <c r="A22" s="103" t="s">
        <v>140</v>
      </c>
      <c r="B22" s="103"/>
      <c r="C22" s="15" t="s">
        <v>419</v>
      </c>
      <c r="D22" s="103" t="s">
        <v>384</v>
      </c>
      <c r="E22" s="103"/>
      <c r="F22" s="103"/>
      <c r="G22" s="104">
        <v>182.4</v>
      </c>
      <c r="H22" s="104"/>
      <c r="I22" s="104"/>
      <c r="J22" s="104"/>
      <c r="K22" s="104"/>
      <c r="L22" s="26">
        <f>N22*100/120</f>
        <v>229.16666666666666</v>
      </c>
      <c r="M22" s="26">
        <f>N22*20/120</f>
        <v>45.833333333333336</v>
      </c>
      <c r="N22" s="26">
        <v>275</v>
      </c>
    </row>
    <row r="23" spans="1:14" ht="13.95" customHeight="1">
      <c r="A23" s="103" t="s">
        <v>140</v>
      </c>
      <c r="B23" s="103"/>
      <c r="C23" s="15" t="s">
        <v>420</v>
      </c>
      <c r="D23" s="103" t="s">
        <v>140</v>
      </c>
      <c r="E23" s="103"/>
      <c r="F23" s="103"/>
      <c r="G23" s="104">
        <v>22.4</v>
      </c>
      <c r="H23" s="104"/>
      <c r="I23" s="104"/>
      <c r="J23" s="104"/>
      <c r="K23" s="104"/>
      <c r="L23" s="26">
        <f>N23*100/120</f>
        <v>33.333333333333336</v>
      </c>
      <c r="M23" s="26">
        <f>N23*20/120</f>
        <v>6.666666666666667</v>
      </c>
      <c r="N23" s="26">
        <v>40</v>
      </c>
    </row>
    <row r="24" spans="1:14" ht="26.4">
      <c r="A24" s="103">
        <v>207</v>
      </c>
      <c r="B24" s="103"/>
      <c r="C24" s="15" t="s">
        <v>426</v>
      </c>
      <c r="D24" s="103"/>
      <c r="E24" s="103"/>
      <c r="F24" s="103"/>
      <c r="G24" s="103"/>
      <c r="H24" s="103"/>
      <c r="I24" s="103"/>
      <c r="J24" s="103"/>
      <c r="K24" s="103"/>
      <c r="L24" s="26"/>
      <c r="M24" s="26"/>
      <c r="N24" s="26"/>
    </row>
    <row r="25" spans="1:14" ht="14.25" customHeight="1">
      <c r="A25" s="103" t="s">
        <v>140</v>
      </c>
      <c r="B25" s="103"/>
      <c r="C25" s="15" t="s">
        <v>419</v>
      </c>
      <c r="D25" s="103" t="s">
        <v>384</v>
      </c>
      <c r="E25" s="103"/>
      <c r="F25" s="103"/>
      <c r="G25" s="104">
        <v>182.4</v>
      </c>
      <c r="H25" s="104"/>
      <c r="I25" s="104"/>
      <c r="J25" s="104"/>
      <c r="K25" s="104"/>
      <c r="L25" s="26">
        <f>N25*100/120</f>
        <v>229.16666666666666</v>
      </c>
      <c r="M25" s="26">
        <f>N25*20/120</f>
        <v>45.833333333333336</v>
      </c>
      <c r="N25" s="26">
        <v>275</v>
      </c>
    </row>
    <row r="26" spans="1:14" ht="13.95" customHeight="1">
      <c r="A26" s="103" t="s">
        <v>140</v>
      </c>
      <c r="B26" s="103"/>
      <c r="C26" s="15" t="s">
        <v>420</v>
      </c>
      <c r="D26" s="103" t="s">
        <v>140</v>
      </c>
      <c r="E26" s="103"/>
      <c r="F26" s="103"/>
      <c r="G26" s="104">
        <v>22.4</v>
      </c>
      <c r="H26" s="104"/>
      <c r="I26" s="104"/>
      <c r="J26" s="104"/>
      <c r="K26" s="104"/>
      <c r="L26" s="26">
        <f>N26*100/120</f>
        <v>33.333333333333336</v>
      </c>
      <c r="M26" s="26">
        <f>N26*20/120</f>
        <v>6.666666666666667</v>
      </c>
      <c r="N26" s="26">
        <v>40</v>
      </c>
    </row>
    <row r="27" spans="1:14" ht="26.4">
      <c r="A27" s="103">
        <v>208</v>
      </c>
      <c r="B27" s="103"/>
      <c r="C27" s="15" t="s">
        <v>427</v>
      </c>
      <c r="D27" s="103"/>
      <c r="E27" s="103"/>
      <c r="F27" s="103"/>
      <c r="G27" s="103"/>
      <c r="H27" s="103"/>
      <c r="I27" s="103"/>
      <c r="J27" s="103"/>
      <c r="K27" s="103"/>
      <c r="L27" s="26"/>
      <c r="M27" s="26"/>
      <c r="N27" s="26"/>
    </row>
    <row r="28" spans="1:14" ht="14.25" customHeight="1">
      <c r="A28" s="103" t="s">
        <v>140</v>
      </c>
      <c r="B28" s="103"/>
      <c r="C28" s="15" t="s">
        <v>419</v>
      </c>
      <c r="D28" s="103" t="s">
        <v>384</v>
      </c>
      <c r="E28" s="103"/>
      <c r="F28" s="103"/>
      <c r="G28" s="104">
        <v>182.4</v>
      </c>
      <c r="H28" s="104"/>
      <c r="I28" s="104"/>
      <c r="J28" s="104"/>
      <c r="K28" s="104"/>
      <c r="L28" s="26">
        <f>N28*100/120</f>
        <v>229.16666666666666</v>
      </c>
      <c r="M28" s="26">
        <f>N28*20/120</f>
        <v>45.833333333333336</v>
      </c>
      <c r="N28" s="26">
        <v>275</v>
      </c>
    </row>
    <row r="29" spans="1:14" ht="13.95" customHeight="1">
      <c r="A29" s="103" t="s">
        <v>140</v>
      </c>
      <c r="B29" s="103"/>
      <c r="C29" s="15" t="s">
        <v>420</v>
      </c>
      <c r="D29" s="103" t="s">
        <v>140</v>
      </c>
      <c r="E29" s="103"/>
      <c r="F29" s="103"/>
      <c r="G29" s="104">
        <v>22.4</v>
      </c>
      <c r="H29" s="104"/>
      <c r="I29" s="104"/>
      <c r="J29" s="104"/>
      <c r="K29" s="104"/>
      <c r="L29" s="26">
        <f>N29*100/120</f>
        <v>33.333333333333336</v>
      </c>
      <c r="M29" s="26">
        <f>N29*20/120</f>
        <v>6.666666666666667</v>
      </c>
      <c r="N29" s="26">
        <v>40</v>
      </c>
    </row>
    <row r="30" spans="1:14" ht="52.8">
      <c r="A30" s="103">
        <v>209</v>
      </c>
      <c r="B30" s="103"/>
      <c r="C30" s="15" t="s">
        <v>428</v>
      </c>
      <c r="D30" s="103"/>
      <c r="E30" s="103"/>
      <c r="F30" s="103"/>
      <c r="G30" s="103"/>
      <c r="H30" s="103"/>
      <c r="I30" s="103"/>
      <c r="J30" s="103"/>
      <c r="K30" s="103"/>
      <c r="L30" s="26"/>
      <c r="M30" s="26"/>
      <c r="N30" s="26"/>
    </row>
    <row r="31" spans="1:14" ht="14.25" customHeight="1">
      <c r="A31" s="103" t="s">
        <v>140</v>
      </c>
      <c r="B31" s="103"/>
      <c r="C31" s="15" t="s">
        <v>419</v>
      </c>
      <c r="D31" s="103" t="s">
        <v>384</v>
      </c>
      <c r="E31" s="103"/>
      <c r="F31" s="103"/>
      <c r="G31" s="104">
        <v>182.4</v>
      </c>
      <c r="H31" s="104"/>
      <c r="I31" s="104"/>
      <c r="J31" s="104"/>
      <c r="K31" s="104"/>
      <c r="L31" s="26">
        <f>N31*100/120</f>
        <v>229.16666666666666</v>
      </c>
      <c r="M31" s="26">
        <f>N31*20/120</f>
        <v>45.833333333333336</v>
      </c>
      <c r="N31" s="26">
        <v>275</v>
      </c>
    </row>
    <row r="32" spans="1:14" ht="13.95" customHeight="1">
      <c r="A32" s="103" t="s">
        <v>140</v>
      </c>
      <c r="B32" s="103"/>
      <c r="C32" s="15" t="s">
        <v>420</v>
      </c>
      <c r="D32" s="103" t="s">
        <v>140</v>
      </c>
      <c r="E32" s="103"/>
      <c r="F32" s="103"/>
      <c r="G32" s="104">
        <v>22.4</v>
      </c>
      <c r="H32" s="104"/>
      <c r="I32" s="104"/>
      <c r="J32" s="104"/>
      <c r="K32" s="104"/>
      <c r="L32" s="26">
        <f>N32*100/120</f>
        <v>33.333333333333336</v>
      </c>
      <c r="M32" s="26">
        <f>N32*20/120</f>
        <v>6.666666666666667</v>
      </c>
      <c r="N32" s="26">
        <v>40</v>
      </c>
    </row>
    <row r="33" spans="1:14" ht="26.4">
      <c r="A33" s="103">
        <v>210</v>
      </c>
      <c r="B33" s="103"/>
      <c r="C33" s="15" t="s">
        <v>429</v>
      </c>
      <c r="D33" s="103"/>
      <c r="E33" s="103"/>
      <c r="F33" s="103"/>
      <c r="G33" s="103"/>
      <c r="H33" s="103"/>
      <c r="I33" s="103"/>
      <c r="J33" s="103"/>
      <c r="K33" s="103"/>
      <c r="L33" s="26"/>
      <c r="M33" s="26"/>
      <c r="N33" s="26"/>
    </row>
    <row r="34" spans="1:14" ht="14.25" customHeight="1">
      <c r="A34" s="103" t="s">
        <v>140</v>
      </c>
      <c r="B34" s="103"/>
      <c r="C34" s="15" t="s">
        <v>430</v>
      </c>
      <c r="D34" s="103" t="s">
        <v>384</v>
      </c>
      <c r="E34" s="103"/>
      <c r="F34" s="103"/>
      <c r="G34" s="104">
        <v>182.4</v>
      </c>
      <c r="H34" s="104"/>
      <c r="I34" s="104"/>
      <c r="J34" s="104"/>
      <c r="K34" s="104"/>
      <c r="L34" s="26">
        <f>N34*100/120</f>
        <v>229.16666666666666</v>
      </c>
      <c r="M34" s="26">
        <f>N34*20/120</f>
        <v>45.833333333333336</v>
      </c>
      <c r="N34" s="26">
        <v>275</v>
      </c>
    </row>
    <row r="35" spans="1:14" ht="13.95" customHeight="1">
      <c r="A35" s="103" t="s">
        <v>140</v>
      </c>
      <c r="B35" s="103"/>
      <c r="C35" s="15" t="s">
        <v>420</v>
      </c>
      <c r="D35" s="103" t="s">
        <v>140</v>
      </c>
      <c r="E35" s="103"/>
      <c r="F35" s="103"/>
      <c r="G35" s="104">
        <v>22.4</v>
      </c>
      <c r="H35" s="104"/>
      <c r="I35" s="104"/>
      <c r="J35" s="104"/>
      <c r="K35" s="104"/>
      <c r="L35" s="26">
        <f>N35*100/120</f>
        <v>33.333333333333336</v>
      </c>
      <c r="M35" s="26">
        <f>N35*20/120</f>
        <v>6.666666666666667</v>
      </c>
      <c r="N35" s="26">
        <v>40</v>
      </c>
    </row>
    <row r="36" spans="1:14">
      <c r="A36" s="103">
        <v>301</v>
      </c>
      <c r="B36" s="103"/>
      <c r="C36" s="15" t="s">
        <v>431</v>
      </c>
      <c r="D36" s="103"/>
      <c r="E36" s="103"/>
      <c r="F36" s="103"/>
      <c r="G36" s="103"/>
      <c r="H36" s="103"/>
      <c r="I36" s="103"/>
      <c r="J36" s="103"/>
      <c r="K36" s="103"/>
      <c r="L36" s="26"/>
      <c r="M36" s="26"/>
      <c r="N36" s="26"/>
    </row>
    <row r="37" spans="1:14" ht="14.25" customHeight="1">
      <c r="A37" s="103" t="s">
        <v>140</v>
      </c>
      <c r="B37" s="103"/>
      <c r="C37" s="15" t="s">
        <v>430</v>
      </c>
      <c r="D37" s="103" t="s">
        <v>384</v>
      </c>
      <c r="E37" s="103"/>
      <c r="F37" s="103"/>
      <c r="G37" s="103">
        <v>222.4</v>
      </c>
      <c r="H37" s="103"/>
      <c r="I37" s="103"/>
      <c r="J37" s="103"/>
      <c r="K37" s="103"/>
      <c r="L37" s="26">
        <f>N37*100/120</f>
        <v>258.33333333333331</v>
      </c>
      <c r="M37" s="26">
        <f>N37*20/120</f>
        <v>51.666666666666664</v>
      </c>
      <c r="N37" s="26">
        <v>310</v>
      </c>
    </row>
    <row r="38" spans="1:14" ht="13.95" customHeight="1">
      <c r="A38" s="103" t="s">
        <v>140</v>
      </c>
      <c r="B38" s="103"/>
      <c r="C38" s="15" t="s">
        <v>420</v>
      </c>
      <c r="D38" s="103" t="s">
        <v>140</v>
      </c>
      <c r="E38" s="103"/>
      <c r="F38" s="103"/>
      <c r="G38" s="103">
        <v>36</v>
      </c>
      <c r="H38" s="103"/>
      <c r="I38" s="103"/>
      <c r="J38" s="103"/>
      <c r="K38" s="103"/>
      <c r="L38" s="26">
        <f>N38*100/120</f>
        <v>45.833333333333336</v>
      </c>
      <c r="M38" s="26">
        <f>N38*20/120</f>
        <v>9.1666666666666661</v>
      </c>
      <c r="N38" s="26">
        <v>55</v>
      </c>
    </row>
    <row r="39" spans="1:14" ht="26.4">
      <c r="A39" s="103">
        <v>302</v>
      </c>
      <c r="B39" s="103"/>
      <c r="C39" s="15" t="s">
        <v>432</v>
      </c>
      <c r="D39" s="103"/>
      <c r="E39" s="103"/>
      <c r="F39" s="103"/>
      <c r="G39" s="103"/>
      <c r="H39" s="103"/>
      <c r="I39" s="103"/>
      <c r="J39" s="103"/>
      <c r="K39" s="103"/>
      <c r="L39" s="26">
        <f>N39*100/120</f>
        <v>0</v>
      </c>
      <c r="M39" s="26">
        <f>N39*20/120</f>
        <v>0</v>
      </c>
      <c r="N39" s="26"/>
    </row>
    <row r="40" spans="1:14" ht="14.25" customHeight="1">
      <c r="A40" s="103" t="s">
        <v>140</v>
      </c>
      <c r="B40" s="103"/>
      <c r="C40" s="15" t="s">
        <v>430</v>
      </c>
      <c r="D40" s="103" t="s">
        <v>384</v>
      </c>
      <c r="E40" s="103"/>
      <c r="F40" s="103"/>
      <c r="G40" s="103">
        <v>222.4</v>
      </c>
      <c r="H40" s="103"/>
      <c r="I40" s="103"/>
      <c r="J40" s="103"/>
      <c r="K40" s="103"/>
      <c r="L40" s="26">
        <f>N40*100/120</f>
        <v>258.33333333333331</v>
      </c>
      <c r="M40" s="26">
        <f>N40*20/120</f>
        <v>51.666666666666664</v>
      </c>
      <c r="N40" s="26">
        <v>310</v>
      </c>
    </row>
    <row r="41" spans="1:14" ht="13.95" customHeight="1">
      <c r="A41" s="103" t="s">
        <v>140</v>
      </c>
      <c r="B41" s="103"/>
      <c r="C41" s="15" t="s">
        <v>420</v>
      </c>
      <c r="D41" s="103" t="s">
        <v>140</v>
      </c>
      <c r="E41" s="103"/>
      <c r="F41" s="103"/>
      <c r="G41" s="103">
        <v>36</v>
      </c>
      <c r="H41" s="103"/>
      <c r="I41" s="103"/>
      <c r="J41" s="103"/>
      <c r="K41" s="103"/>
      <c r="L41" s="26">
        <f>N41*100/120</f>
        <v>45.833333333333336</v>
      </c>
      <c r="M41" s="26">
        <f>N41*20/120</f>
        <v>9.1666666666666661</v>
      </c>
      <c r="N41" s="26">
        <v>55</v>
      </c>
    </row>
    <row r="42" spans="1:14" ht="26.4">
      <c r="A42" s="103">
        <v>303</v>
      </c>
      <c r="B42" s="103"/>
      <c r="C42" s="15" t="s">
        <v>433</v>
      </c>
      <c r="D42" s="103"/>
      <c r="E42" s="103"/>
      <c r="F42" s="103"/>
      <c r="G42" s="103"/>
      <c r="H42" s="103"/>
      <c r="I42" s="103"/>
      <c r="J42" s="103"/>
      <c r="K42" s="103"/>
      <c r="L42" s="26"/>
      <c r="M42" s="26"/>
      <c r="N42" s="26"/>
    </row>
    <row r="43" spans="1:14" ht="14.25" customHeight="1">
      <c r="A43" s="103" t="s">
        <v>140</v>
      </c>
      <c r="B43" s="103"/>
      <c r="C43" s="15" t="s">
        <v>430</v>
      </c>
      <c r="D43" s="103" t="s">
        <v>384</v>
      </c>
      <c r="E43" s="103"/>
      <c r="F43" s="103"/>
      <c r="G43" s="103">
        <v>222.4</v>
      </c>
      <c r="H43" s="103"/>
      <c r="I43" s="103"/>
      <c r="J43" s="103"/>
      <c r="K43" s="103"/>
      <c r="L43" s="26">
        <f>N43*100/120</f>
        <v>258.33333333333331</v>
      </c>
      <c r="M43" s="26">
        <f>N43*20/120</f>
        <v>51.666666666666664</v>
      </c>
      <c r="N43" s="26">
        <v>310</v>
      </c>
    </row>
    <row r="44" spans="1:14" ht="13.95" customHeight="1">
      <c r="A44" s="103" t="s">
        <v>140</v>
      </c>
      <c r="B44" s="103"/>
      <c r="C44" s="15" t="s">
        <v>420</v>
      </c>
      <c r="D44" s="103" t="s">
        <v>140</v>
      </c>
      <c r="E44" s="103"/>
      <c r="F44" s="103"/>
      <c r="G44" s="103">
        <v>36</v>
      </c>
      <c r="H44" s="103"/>
      <c r="I44" s="103"/>
      <c r="J44" s="103"/>
      <c r="K44" s="103"/>
      <c r="L44" s="26">
        <f>N44*100/120</f>
        <v>45.833333333333336</v>
      </c>
      <c r="M44" s="26">
        <f>N44*20/120</f>
        <v>9.1666666666666661</v>
      </c>
      <c r="N44" s="26">
        <v>55</v>
      </c>
    </row>
    <row r="45" spans="1:14" ht="26.4">
      <c r="A45" s="103">
        <v>304</v>
      </c>
      <c r="B45" s="103"/>
      <c r="C45" s="15" t="s">
        <v>434</v>
      </c>
      <c r="D45" s="103"/>
      <c r="E45" s="103"/>
      <c r="F45" s="103"/>
      <c r="G45" s="103"/>
      <c r="H45" s="103"/>
      <c r="I45" s="103"/>
      <c r="J45" s="103"/>
      <c r="K45" s="103"/>
      <c r="L45" s="26"/>
      <c r="M45" s="26"/>
      <c r="N45" s="26"/>
    </row>
    <row r="46" spans="1:14" ht="14.25" customHeight="1">
      <c r="A46" s="103" t="s">
        <v>140</v>
      </c>
      <c r="B46" s="103"/>
      <c r="C46" s="15" t="s">
        <v>430</v>
      </c>
      <c r="D46" s="103" t="s">
        <v>384</v>
      </c>
      <c r="E46" s="103"/>
      <c r="F46" s="103"/>
      <c r="G46" s="103">
        <v>222.4</v>
      </c>
      <c r="H46" s="103"/>
      <c r="I46" s="103"/>
      <c r="J46" s="103"/>
      <c r="K46" s="103"/>
      <c r="L46" s="26">
        <f>N46*100/120</f>
        <v>258.33333333333331</v>
      </c>
      <c r="M46" s="26">
        <f>N46*20/120</f>
        <v>51.666666666666664</v>
      </c>
      <c r="N46" s="26">
        <v>310</v>
      </c>
    </row>
    <row r="47" spans="1:14" ht="13.95" customHeight="1">
      <c r="A47" s="103" t="s">
        <v>140</v>
      </c>
      <c r="B47" s="103"/>
      <c r="C47" s="15" t="s">
        <v>420</v>
      </c>
      <c r="D47" s="103" t="s">
        <v>140</v>
      </c>
      <c r="E47" s="103"/>
      <c r="F47" s="103"/>
      <c r="G47" s="103">
        <v>36</v>
      </c>
      <c r="H47" s="103"/>
      <c r="I47" s="103"/>
      <c r="J47" s="103"/>
      <c r="K47" s="103"/>
      <c r="L47" s="26">
        <f>N47*100/120</f>
        <v>45.833333333333336</v>
      </c>
      <c r="M47" s="26">
        <f>N47*20/120</f>
        <v>9.1666666666666661</v>
      </c>
      <c r="N47" s="26">
        <v>55</v>
      </c>
    </row>
    <row r="48" spans="1:14" ht="52.8">
      <c r="A48" s="103">
        <v>305</v>
      </c>
      <c r="B48" s="103"/>
      <c r="C48" s="15" t="s">
        <v>435</v>
      </c>
      <c r="D48" s="103"/>
      <c r="E48" s="103"/>
      <c r="F48" s="103"/>
      <c r="G48" s="103"/>
      <c r="H48" s="103"/>
      <c r="I48" s="103"/>
      <c r="J48" s="103"/>
      <c r="K48" s="103"/>
      <c r="L48" s="26"/>
      <c r="M48" s="26"/>
      <c r="N48" s="26"/>
    </row>
    <row r="49" spans="1:14" ht="14.25" customHeight="1">
      <c r="A49" s="103" t="s">
        <v>140</v>
      </c>
      <c r="B49" s="103"/>
      <c r="C49" s="15" t="s">
        <v>430</v>
      </c>
      <c r="D49" s="103" t="s">
        <v>384</v>
      </c>
      <c r="E49" s="103"/>
      <c r="F49" s="103"/>
      <c r="G49" s="103">
        <v>222.4</v>
      </c>
      <c r="H49" s="103"/>
      <c r="I49" s="103"/>
      <c r="J49" s="103"/>
      <c r="K49" s="103"/>
      <c r="L49" s="26">
        <f>N49*100/120</f>
        <v>258.33333333333331</v>
      </c>
      <c r="M49" s="26">
        <f>N49*20/120</f>
        <v>51.666666666666664</v>
      </c>
      <c r="N49" s="26">
        <v>310</v>
      </c>
    </row>
    <row r="50" spans="1:14" ht="14.25" customHeight="1">
      <c r="A50" s="103" t="s">
        <v>140</v>
      </c>
      <c r="B50" s="103"/>
      <c r="C50" s="15" t="s">
        <v>420</v>
      </c>
      <c r="D50" s="103" t="s">
        <v>140</v>
      </c>
      <c r="E50" s="103"/>
      <c r="F50" s="103"/>
      <c r="G50" s="103">
        <v>36</v>
      </c>
      <c r="H50" s="103"/>
      <c r="I50" s="103"/>
      <c r="J50" s="103"/>
      <c r="K50" s="103"/>
      <c r="L50" s="26">
        <f>N50*100/120</f>
        <v>45.833333333333336</v>
      </c>
      <c r="M50" s="26">
        <f>N50*20/120</f>
        <v>9.1666666666666661</v>
      </c>
      <c r="N50" s="26">
        <v>55</v>
      </c>
    </row>
    <row r="51" spans="1:14" ht="105.6">
      <c r="A51" s="103">
        <v>306</v>
      </c>
      <c r="B51" s="103"/>
      <c r="C51" s="15" t="s">
        <v>436</v>
      </c>
      <c r="D51" s="103"/>
      <c r="E51" s="103"/>
      <c r="F51" s="103"/>
      <c r="G51" s="103"/>
      <c r="H51" s="103"/>
      <c r="I51" s="103"/>
      <c r="J51" s="103"/>
      <c r="K51" s="103"/>
      <c r="L51" s="26"/>
      <c r="M51" s="26"/>
      <c r="N51" s="26"/>
    </row>
    <row r="52" spans="1:14" ht="14.25" customHeight="1">
      <c r="A52" s="103" t="s">
        <v>140</v>
      </c>
      <c r="B52" s="103"/>
      <c r="C52" s="15" t="s">
        <v>430</v>
      </c>
      <c r="D52" s="103" t="s">
        <v>384</v>
      </c>
      <c r="E52" s="103"/>
      <c r="F52" s="103"/>
      <c r="G52" s="103">
        <v>222.4</v>
      </c>
      <c r="H52" s="103"/>
      <c r="I52" s="103"/>
      <c r="J52" s="103"/>
      <c r="K52" s="103"/>
      <c r="L52" s="26">
        <f>N52*100/120</f>
        <v>258.33333333333331</v>
      </c>
      <c r="M52" s="26">
        <f>N52*20/120</f>
        <v>51.666666666666664</v>
      </c>
      <c r="N52" s="26">
        <v>310</v>
      </c>
    </row>
    <row r="53" spans="1:14" ht="14.25" customHeight="1">
      <c r="A53" s="103" t="s">
        <v>140</v>
      </c>
      <c r="B53" s="103"/>
      <c r="C53" s="15" t="s">
        <v>420</v>
      </c>
      <c r="D53" s="103" t="s">
        <v>140</v>
      </c>
      <c r="E53" s="103"/>
      <c r="F53" s="103"/>
      <c r="G53" s="103">
        <v>36</v>
      </c>
      <c r="H53" s="103"/>
      <c r="I53" s="103"/>
      <c r="J53" s="103"/>
      <c r="K53" s="103"/>
      <c r="L53" s="26">
        <f>N53*100/120</f>
        <v>45.833333333333336</v>
      </c>
      <c r="M53" s="26">
        <f>N53*20/120</f>
        <v>9.1666666666666661</v>
      </c>
      <c r="N53" s="26">
        <v>55</v>
      </c>
    </row>
    <row r="54" spans="1:14" ht="26.4">
      <c r="A54" s="103">
        <v>401</v>
      </c>
      <c r="B54" s="103"/>
      <c r="C54" s="15" t="s">
        <v>437</v>
      </c>
      <c r="D54" s="103"/>
      <c r="E54" s="103"/>
      <c r="F54" s="103"/>
      <c r="G54" s="103"/>
      <c r="H54" s="103"/>
      <c r="I54" s="103"/>
      <c r="J54" s="103"/>
      <c r="K54" s="103"/>
      <c r="L54" s="26"/>
      <c r="M54" s="26"/>
      <c r="N54" s="26"/>
    </row>
    <row r="55" spans="1:14" ht="14.25" customHeight="1">
      <c r="A55" s="103" t="s">
        <v>140</v>
      </c>
      <c r="B55" s="103"/>
      <c r="C55" s="15" t="s">
        <v>355</v>
      </c>
      <c r="D55" s="103" t="s">
        <v>384</v>
      </c>
      <c r="E55" s="103"/>
      <c r="F55" s="103"/>
      <c r="G55" s="103">
        <v>209.6</v>
      </c>
      <c r="H55" s="103"/>
      <c r="I55" s="103"/>
      <c r="J55" s="103"/>
      <c r="K55" s="103"/>
      <c r="L55" s="26">
        <f>N55*100/120</f>
        <v>191.66666666666666</v>
      </c>
      <c r="M55" s="26">
        <f>N55*20/120</f>
        <v>38.333333333333336</v>
      </c>
      <c r="N55" s="26">
        <v>230</v>
      </c>
    </row>
    <row r="56" spans="1:14" ht="13.95" customHeight="1">
      <c r="A56" s="103" t="s">
        <v>140</v>
      </c>
      <c r="B56" s="103"/>
      <c r="C56" s="15" t="s">
        <v>438</v>
      </c>
      <c r="D56" s="103" t="s">
        <v>140</v>
      </c>
      <c r="E56" s="103"/>
      <c r="F56" s="103"/>
      <c r="G56" s="103">
        <v>33.6</v>
      </c>
      <c r="H56" s="103"/>
      <c r="I56" s="103"/>
      <c r="J56" s="103"/>
      <c r="K56" s="103"/>
      <c r="L56" s="26">
        <f>N56*100/120</f>
        <v>33.333333333333336</v>
      </c>
      <c r="M56" s="26">
        <f>N56*20/120</f>
        <v>6.666666666666667</v>
      </c>
      <c r="N56" s="26">
        <v>40</v>
      </c>
    </row>
    <row r="57" spans="1:14" ht="14.25" customHeight="1">
      <c r="A57" s="103" t="s">
        <v>140</v>
      </c>
      <c r="B57" s="103"/>
      <c r="C57" s="15" t="s">
        <v>419</v>
      </c>
      <c r="D57" s="103" t="s">
        <v>384</v>
      </c>
      <c r="E57" s="103"/>
      <c r="F57" s="103"/>
      <c r="G57" s="103">
        <v>117.6</v>
      </c>
      <c r="H57" s="103"/>
      <c r="I57" s="103"/>
      <c r="J57" s="103"/>
      <c r="K57" s="103"/>
      <c r="L57" s="26">
        <f>N57*100/120</f>
        <v>108.33333333333333</v>
      </c>
      <c r="M57" s="26">
        <f>N57*20/120</f>
        <v>21.666666666666668</v>
      </c>
      <c r="N57" s="26">
        <v>130</v>
      </c>
    </row>
    <row r="58" spans="1:14" ht="13.95" customHeight="1">
      <c r="A58" s="103" t="s">
        <v>140</v>
      </c>
      <c r="B58" s="103"/>
      <c r="C58" s="15" t="s">
        <v>420</v>
      </c>
      <c r="D58" s="103" t="s">
        <v>140</v>
      </c>
      <c r="E58" s="103"/>
      <c r="F58" s="103"/>
      <c r="G58" s="103">
        <v>21.8</v>
      </c>
      <c r="H58" s="103"/>
      <c r="I58" s="103"/>
      <c r="J58" s="103"/>
      <c r="K58" s="103"/>
      <c r="L58" s="26">
        <f>N58*100/120</f>
        <v>25</v>
      </c>
      <c r="M58" s="26">
        <f>N58*20/120</f>
        <v>5</v>
      </c>
      <c r="N58" s="26">
        <v>30</v>
      </c>
    </row>
    <row r="59" spans="1:14" ht="26.4">
      <c r="A59" s="103">
        <v>405</v>
      </c>
      <c r="B59" s="103"/>
      <c r="C59" s="15" t="s">
        <v>439</v>
      </c>
      <c r="D59" s="103"/>
      <c r="E59" s="103"/>
      <c r="F59" s="103"/>
      <c r="G59" s="103"/>
      <c r="H59" s="103"/>
      <c r="I59" s="103"/>
      <c r="J59" s="103"/>
      <c r="K59" s="103"/>
      <c r="L59" s="26"/>
      <c r="M59" s="26"/>
      <c r="N59" s="26"/>
    </row>
    <row r="60" spans="1:14" ht="14.25" customHeight="1">
      <c r="A60" s="103" t="s">
        <v>140</v>
      </c>
      <c r="B60" s="103"/>
      <c r="C60" s="15" t="s">
        <v>430</v>
      </c>
      <c r="D60" s="103" t="s">
        <v>384</v>
      </c>
      <c r="E60" s="103"/>
      <c r="F60" s="103"/>
      <c r="G60" s="103">
        <v>176</v>
      </c>
      <c r="H60" s="103"/>
      <c r="I60" s="103"/>
      <c r="J60" s="103"/>
      <c r="K60" s="103"/>
      <c r="L60" s="26">
        <f>N60*100/120</f>
        <v>212.5</v>
      </c>
      <c r="M60" s="26">
        <f>N60*20/120</f>
        <v>42.5</v>
      </c>
      <c r="N60" s="26">
        <v>255</v>
      </c>
    </row>
    <row r="61" spans="1:14" ht="13.95" customHeight="1">
      <c r="A61" s="103" t="s">
        <v>140</v>
      </c>
      <c r="B61" s="103"/>
      <c r="C61" s="15" t="s">
        <v>420</v>
      </c>
      <c r="D61" s="103" t="s">
        <v>140</v>
      </c>
      <c r="E61" s="103"/>
      <c r="F61" s="103"/>
      <c r="G61" s="103">
        <v>22.4</v>
      </c>
      <c r="H61" s="103"/>
      <c r="I61" s="103"/>
      <c r="J61" s="103"/>
      <c r="K61" s="103"/>
      <c r="L61" s="26">
        <f>N61*100/120</f>
        <v>29.166666666666668</v>
      </c>
      <c r="M61" s="26">
        <f>N61*20/120</f>
        <v>5.833333333333333</v>
      </c>
      <c r="N61" s="26">
        <v>35</v>
      </c>
    </row>
    <row r="62" spans="1:14">
      <c r="A62" s="103">
        <v>406</v>
      </c>
      <c r="B62" s="103"/>
      <c r="C62" s="15" t="s">
        <v>440</v>
      </c>
      <c r="D62" s="103"/>
      <c r="E62" s="103"/>
      <c r="F62" s="103"/>
      <c r="G62" s="103"/>
      <c r="H62" s="103"/>
      <c r="I62" s="103"/>
      <c r="J62" s="103"/>
      <c r="K62" s="103"/>
      <c r="L62" s="26"/>
      <c r="M62" s="26"/>
      <c r="N62" s="26"/>
    </row>
    <row r="63" spans="1:14" ht="14.25" customHeight="1">
      <c r="A63" s="103" t="s">
        <v>140</v>
      </c>
      <c r="B63" s="103"/>
      <c r="C63" s="15" t="s">
        <v>430</v>
      </c>
      <c r="D63" s="103" t="s">
        <v>384</v>
      </c>
      <c r="E63" s="103"/>
      <c r="F63" s="103"/>
      <c r="G63" s="103">
        <v>176</v>
      </c>
      <c r="H63" s="103"/>
      <c r="I63" s="103"/>
      <c r="J63" s="103"/>
      <c r="K63" s="103"/>
      <c r="L63" s="26">
        <f>N63*100/120</f>
        <v>212.5</v>
      </c>
      <c r="M63" s="26">
        <f>N63*20/120</f>
        <v>42.5</v>
      </c>
      <c r="N63" s="26">
        <v>255</v>
      </c>
    </row>
    <row r="64" spans="1:14" ht="13.95" customHeight="1">
      <c r="A64" s="103" t="s">
        <v>140</v>
      </c>
      <c r="B64" s="103"/>
      <c r="C64" s="15" t="s">
        <v>420</v>
      </c>
      <c r="D64" s="103" t="s">
        <v>140</v>
      </c>
      <c r="E64" s="103"/>
      <c r="F64" s="103"/>
      <c r="G64" s="103">
        <v>22.4</v>
      </c>
      <c r="H64" s="103"/>
      <c r="I64" s="103"/>
      <c r="J64" s="103"/>
      <c r="K64" s="103"/>
      <c r="L64" s="26">
        <f>N64*100/120</f>
        <v>29.166666666666668</v>
      </c>
      <c r="M64" s="26">
        <f>N64*20/120</f>
        <v>5.833333333333333</v>
      </c>
      <c r="N64" s="26">
        <v>35</v>
      </c>
    </row>
    <row r="65" spans="1:14">
      <c r="A65" s="103">
        <v>407</v>
      </c>
      <c r="B65" s="103"/>
      <c r="C65" s="15" t="s">
        <v>441</v>
      </c>
      <c r="D65" s="103"/>
      <c r="E65" s="103"/>
      <c r="F65" s="103"/>
      <c r="G65" s="103"/>
      <c r="H65" s="103"/>
      <c r="I65" s="103"/>
      <c r="J65" s="103"/>
      <c r="K65" s="103"/>
      <c r="L65" s="26"/>
      <c r="M65" s="26"/>
      <c r="N65" s="26"/>
    </row>
    <row r="66" spans="1:14" ht="14.25" customHeight="1">
      <c r="A66" s="103" t="s">
        <v>140</v>
      </c>
      <c r="B66" s="103"/>
      <c r="C66" s="15" t="s">
        <v>442</v>
      </c>
      <c r="D66" s="103" t="s">
        <v>384</v>
      </c>
      <c r="E66" s="103"/>
      <c r="F66" s="103"/>
      <c r="G66" s="103">
        <v>120</v>
      </c>
      <c r="H66" s="103"/>
      <c r="I66" s="103"/>
      <c r="J66" s="103"/>
      <c r="K66" s="103"/>
      <c r="L66" s="26">
        <f>N66*100/120</f>
        <v>145.83333333333334</v>
      </c>
      <c r="M66" s="26">
        <f>N66*20/120</f>
        <v>29.166666666666668</v>
      </c>
      <c r="N66" s="26">
        <v>175</v>
      </c>
    </row>
    <row r="67" spans="1:14" ht="13.95" customHeight="1">
      <c r="A67" s="103" t="s">
        <v>140</v>
      </c>
      <c r="B67" s="103"/>
      <c r="C67" s="15" t="s">
        <v>443</v>
      </c>
      <c r="D67" s="103" t="s">
        <v>140</v>
      </c>
      <c r="E67" s="103"/>
      <c r="F67" s="103"/>
      <c r="G67" s="103">
        <v>22.4</v>
      </c>
      <c r="H67" s="103"/>
      <c r="I67" s="103"/>
      <c r="J67" s="103"/>
      <c r="K67" s="103"/>
      <c r="L67" s="26">
        <f>N67*100/120</f>
        <v>29.166666666666668</v>
      </c>
      <c r="M67" s="26">
        <f>N67*20/120</f>
        <v>5.833333333333333</v>
      </c>
      <c r="N67" s="26">
        <v>35</v>
      </c>
    </row>
    <row r="68" spans="1:14">
      <c r="A68" s="105">
        <v>409000000</v>
      </c>
      <c r="B68" s="105"/>
      <c r="C68" s="15" t="s">
        <v>444</v>
      </c>
      <c r="D68" s="103"/>
      <c r="E68" s="103"/>
      <c r="F68" s="103"/>
      <c r="G68" s="103"/>
      <c r="H68" s="103"/>
      <c r="I68" s="103"/>
      <c r="J68" s="103"/>
      <c r="K68" s="103"/>
      <c r="L68" s="26"/>
      <c r="M68" s="26"/>
      <c r="N68" s="26"/>
    </row>
    <row r="69" spans="1:14" ht="14.25" customHeight="1">
      <c r="A69" s="106" t="s">
        <v>140</v>
      </c>
      <c r="B69" s="106"/>
      <c r="C69" s="15" t="s">
        <v>445</v>
      </c>
      <c r="D69" s="103" t="s">
        <v>384</v>
      </c>
      <c r="E69" s="103"/>
      <c r="F69" s="103"/>
      <c r="G69" s="103">
        <v>302.39999999999998</v>
      </c>
      <c r="H69" s="103"/>
      <c r="I69" s="103"/>
      <c r="J69" s="103"/>
      <c r="K69" s="103"/>
      <c r="L69" s="26">
        <f>N69*100/120</f>
        <v>350</v>
      </c>
      <c r="M69" s="26">
        <f>N69*20/120</f>
        <v>70</v>
      </c>
      <c r="N69" s="26">
        <v>420</v>
      </c>
    </row>
    <row r="70" spans="1:14" ht="13.95" customHeight="1">
      <c r="A70" s="106" t="s">
        <v>140</v>
      </c>
      <c r="B70" s="106"/>
      <c r="C70" s="15" t="s">
        <v>420</v>
      </c>
      <c r="D70" s="103" t="s">
        <v>140</v>
      </c>
      <c r="E70" s="103"/>
      <c r="F70" s="103"/>
      <c r="G70" s="103">
        <v>140</v>
      </c>
      <c r="H70" s="103"/>
      <c r="I70" s="103"/>
      <c r="J70" s="103"/>
      <c r="K70" s="103"/>
      <c r="L70" s="26">
        <f>N70*100/120</f>
        <v>162.5</v>
      </c>
      <c r="M70" s="26">
        <f>N70*20/120</f>
        <v>32.5</v>
      </c>
      <c r="N70" s="26">
        <v>195</v>
      </c>
    </row>
    <row r="71" spans="1:14" ht="26.4">
      <c r="A71" s="105">
        <v>410000000</v>
      </c>
      <c r="B71" s="105"/>
      <c r="C71" s="15" t="s">
        <v>446</v>
      </c>
      <c r="D71" s="103"/>
      <c r="E71" s="103"/>
      <c r="F71" s="103"/>
      <c r="G71" s="103"/>
      <c r="H71" s="103"/>
      <c r="I71" s="103"/>
      <c r="J71" s="103"/>
      <c r="K71" s="103"/>
      <c r="L71" s="26"/>
      <c r="M71" s="26"/>
      <c r="N71" s="26"/>
    </row>
    <row r="72" spans="1:14" ht="13.95" customHeight="1">
      <c r="A72" s="103" t="s">
        <v>140</v>
      </c>
      <c r="B72" s="103"/>
      <c r="C72" s="15" t="s">
        <v>447</v>
      </c>
      <c r="D72" s="103" t="s">
        <v>384</v>
      </c>
      <c r="E72" s="103"/>
      <c r="F72" s="103"/>
      <c r="G72" s="103">
        <v>314.39999999999998</v>
      </c>
      <c r="H72" s="103"/>
      <c r="I72" s="103"/>
      <c r="J72" s="103"/>
      <c r="K72" s="103"/>
      <c r="L72" s="26">
        <f>N72*100/120</f>
        <v>341.66666666666669</v>
      </c>
      <c r="M72" s="26">
        <f>N72*20/120</f>
        <v>68.333333333333329</v>
      </c>
      <c r="N72" s="26">
        <v>410</v>
      </c>
    </row>
    <row r="73" spans="1:14" ht="13.95" customHeight="1">
      <c r="A73" s="103" t="s">
        <v>140</v>
      </c>
      <c r="B73" s="103"/>
      <c r="C73" s="15" t="s">
        <v>448</v>
      </c>
      <c r="D73" s="103" t="s">
        <v>140</v>
      </c>
      <c r="E73" s="103"/>
      <c r="F73" s="103"/>
      <c r="G73" s="103">
        <v>68.8</v>
      </c>
      <c r="H73" s="103"/>
      <c r="I73" s="103"/>
      <c r="J73" s="103"/>
      <c r="K73" s="103"/>
      <c r="L73" s="26">
        <f>N73*100/120</f>
        <v>75</v>
      </c>
      <c r="M73" s="26">
        <f>N73*20/120</f>
        <v>15</v>
      </c>
      <c r="N73" s="26">
        <v>90</v>
      </c>
    </row>
    <row r="74" spans="1:14" ht="26.4">
      <c r="A74" s="103">
        <v>502</v>
      </c>
      <c r="B74" s="103"/>
      <c r="C74" s="15" t="s">
        <v>449</v>
      </c>
      <c r="D74" s="103"/>
      <c r="E74" s="103"/>
      <c r="F74" s="103"/>
      <c r="G74" s="103"/>
      <c r="H74" s="103"/>
      <c r="I74" s="103"/>
      <c r="J74" s="103"/>
      <c r="K74" s="103"/>
      <c r="L74" s="26"/>
      <c r="M74" s="26"/>
      <c r="N74" s="26"/>
    </row>
    <row r="75" spans="1:14" ht="14.25" customHeight="1">
      <c r="A75" s="103" t="s">
        <v>140</v>
      </c>
      <c r="B75" s="103"/>
      <c r="C75" s="15" t="s">
        <v>445</v>
      </c>
      <c r="D75" s="103" t="s">
        <v>384</v>
      </c>
      <c r="E75" s="103"/>
      <c r="F75" s="103"/>
      <c r="G75" s="103">
        <v>179.2</v>
      </c>
      <c r="H75" s="103"/>
      <c r="I75" s="103"/>
      <c r="J75" s="103"/>
      <c r="K75" s="103"/>
      <c r="L75" s="26">
        <f>N75*100/120</f>
        <v>195</v>
      </c>
      <c r="M75" s="26">
        <f>N75*20/120</f>
        <v>39</v>
      </c>
      <c r="N75" s="26">
        <v>234</v>
      </c>
    </row>
    <row r="76" spans="1:14" ht="13.95" customHeight="1">
      <c r="A76" s="103" t="s">
        <v>140</v>
      </c>
      <c r="B76" s="103"/>
      <c r="C76" s="15" t="s">
        <v>450</v>
      </c>
      <c r="D76" s="103" t="s">
        <v>140</v>
      </c>
      <c r="E76" s="103"/>
      <c r="F76" s="103"/>
      <c r="G76" s="103">
        <v>36</v>
      </c>
      <c r="H76" s="103"/>
      <c r="I76" s="103"/>
      <c r="J76" s="103"/>
      <c r="K76" s="103"/>
      <c r="L76" s="26">
        <f>N76*100/120</f>
        <v>40</v>
      </c>
      <c r="M76" s="26">
        <f>N76*20/120</f>
        <v>8</v>
      </c>
      <c r="N76" s="26">
        <v>48</v>
      </c>
    </row>
    <row r="77" spans="1:14" ht="39.6">
      <c r="A77" s="103">
        <v>504000000</v>
      </c>
      <c r="B77" s="103"/>
      <c r="C77" s="15" t="s">
        <v>451</v>
      </c>
      <c r="D77" s="103"/>
      <c r="E77" s="103"/>
      <c r="F77" s="103"/>
      <c r="G77" s="103"/>
      <c r="H77" s="103"/>
      <c r="I77" s="103"/>
      <c r="J77" s="103"/>
      <c r="K77" s="103"/>
      <c r="L77" s="26"/>
      <c r="M77" s="26"/>
      <c r="N77" s="26"/>
    </row>
    <row r="78" spans="1:14" ht="14.25" customHeight="1">
      <c r="A78" s="103" t="s">
        <v>140</v>
      </c>
      <c r="B78" s="103"/>
      <c r="C78" s="15" t="s">
        <v>419</v>
      </c>
      <c r="D78" s="103" t="s">
        <v>384</v>
      </c>
      <c r="E78" s="103"/>
      <c r="F78" s="103"/>
      <c r="G78" s="103">
        <v>432</v>
      </c>
      <c r="H78" s="103"/>
      <c r="I78" s="103"/>
      <c r="J78" s="103"/>
      <c r="K78" s="103"/>
      <c r="L78" s="26">
        <f>N78*100/120</f>
        <v>470</v>
      </c>
      <c r="M78" s="26">
        <f>N78*20/120</f>
        <v>94</v>
      </c>
      <c r="N78" s="26">
        <v>564</v>
      </c>
    </row>
    <row r="79" spans="1:14" ht="13.95" customHeight="1">
      <c r="A79" s="103" t="s">
        <v>140</v>
      </c>
      <c r="B79" s="103"/>
      <c r="C79" s="15" t="s">
        <v>452</v>
      </c>
      <c r="D79" s="103" t="s">
        <v>140</v>
      </c>
      <c r="E79" s="103"/>
      <c r="F79" s="103"/>
      <c r="G79" s="103">
        <v>209.6</v>
      </c>
      <c r="H79" s="103"/>
      <c r="I79" s="103"/>
      <c r="J79" s="103"/>
      <c r="K79" s="103"/>
      <c r="L79" s="26">
        <f>N79*100/120</f>
        <v>225</v>
      </c>
      <c r="M79" s="26">
        <f>N79*20/120</f>
        <v>45</v>
      </c>
      <c r="N79" s="26">
        <v>270</v>
      </c>
    </row>
    <row r="80" spans="1:14" ht="52.8">
      <c r="A80" s="103">
        <v>506</v>
      </c>
      <c r="B80" s="103"/>
      <c r="C80" s="15" t="s">
        <v>453</v>
      </c>
      <c r="D80" s="103"/>
      <c r="E80" s="103"/>
      <c r="F80" s="103"/>
      <c r="G80" s="103"/>
      <c r="H80" s="103"/>
      <c r="I80" s="103"/>
      <c r="J80" s="103"/>
      <c r="K80" s="103"/>
      <c r="L80" s="26"/>
      <c r="M80" s="26"/>
      <c r="N80" s="26"/>
    </row>
    <row r="81" spans="1:14" ht="14.25" customHeight="1">
      <c r="A81" s="103" t="s">
        <v>140</v>
      </c>
      <c r="B81" s="103"/>
      <c r="C81" s="15" t="s">
        <v>454</v>
      </c>
      <c r="D81" s="103" t="s">
        <v>384</v>
      </c>
      <c r="E81" s="103"/>
      <c r="F81" s="103"/>
      <c r="G81" s="103">
        <v>416</v>
      </c>
      <c r="H81" s="103"/>
      <c r="I81" s="103"/>
      <c r="J81" s="103"/>
      <c r="K81" s="103"/>
      <c r="L81" s="26">
        <f>N81*100/120</f>
        <v>470</v>
      </c>
      <c r="M81" s="26">
        <f>N81*20/120</f>
        <v>94</v>
      </c>
      <c r="N81" s="26">
        <v>564</v>
      </c>
    </row>
    <row r="82" spans="1:14" ht="13.95" customHeight="1">
      <c r="A82" s="103" t="s">
        <v>140</v>
      </c>
      <c r="B82" s="103"/>
      <c r="C82" s="15" t="s">
        <v>455</v>
      </c>
      <c r="D82" s="103" t="s">
        <v>140</v>
      </c>
      <c r="E82" s="103"/>
      <c r="F82" s="103"/>
      <c r="G82" s="103">
        <v>36.799999999999997</v>
      </c>
      <c r="H82" s="103"/>
      <c r="I82" s="103"/>
      <c r="J82" s="103"/>
      <c r="K82" s="103"/>
      <c r="L82" s="26">
        <f>N82*100/120</f>
        <v>40</v>
      </c>
      <c r="M82" s="26">
        <f>N82*20/120</f>
        <v>8</v>
      </c>
      <c r="N82" s="26">
        <v>48</v>
      </c>
    </row>
    <row r="83" spans="1:14" ht="14.25" customHeight="1">
      <c r="A83" s="103" t="s">
        <v>140</v>
      </c>
      <c r="B83" s="103"/>
      <c r="C83" s="15" t="s">
        <v>456</v>
      </c>
      <c r="D83" s="103" t="s">
        <v>384</v>
      </c>
      <c r="E83" s="103"/>
      <c r="F83" s="103"/>
      <c r="G83" s="103">
        <v>508.8</v>
      </c>
      <c r="H83" s="103"/>
      <c r="I83" s="103"/>
      <c r="J83" s="103"/>
      <c r="K83" s="103"/>
      <c r="L83" s="26">
        <f>N83*100/120</f>
        <v>550</v>
      </c>
      <c r="M83" s="26">
        <f>N83*20/120</f>
        <v>110</v>
      </c>
      <c r="N83" s="26">
        <v>660</v>
      </c>
    </row>
    <row r="84" spans="1:14" ht="13.95" customHeight="1">
      <c r="A84" s="103" t="s">
        <v>140</v>
      </c>
      <c r="B84" s="103"/>
      <c r="C84" s="15" t="s">
        <v>450</v>
      </c>
      <c r="D84" s="103" t="s">
        <v>140</v>
      </c>
      <c r="E84" s="103"/>
      <c r="F84" s="103"/>
      <c r="G84" s="103">
        <v>73.599999999999994</v>
      </c>
      <c r="H84" s="103"/>
      <c r="I84" s="103"/>
      <c r="J84" s="103"/>
      <c r="K84" s="103"/>
      <c r="L84" s="26">
        <f>N84*100/120</f>
        <v>80</v>
      </c>
      <c r="M84" s="26">
        <f>N84*20/120</f>
        <v>16</v>
      </c>
      <c r="N84" s="26">
        <v>96</v>
      </c>
    </row>
    <row r="85" spans="1:14" ht="39.6">
      <c r="A85" s="103">
        <v>511</v>
      </c>
      <c r="B85" s="103"/>
      <c r="C85" s="15" t="s">
        <v>457</v>
      </c>
      <c r="D85" s="103"/>
      <c r="E85" s="103"/>
      <c r="F85" s="103"/>
      <c r="G85" s="103"/>
      <c r="H85" s="103"/>
      <c r="I85" s="103"/>
      <c r="J85" s="103"/>
      <c r="K85" s="103"/>
      <c r="L85" s="26"/>
      <c r="M85" s="26"/>
      <c r="N85" s="26"/>
    </row>
    <row r="86" spans="1:14" ht="14.25" customHeight="1">
      <c r="A86" s="103" t="s">
        <v>140</v>
      </c>
      <c r="B86" s="103"/>
      <c r="C86" s="15" t="s">
        <v>430</v>
      </c>
      <c r="D86" s="103" t="s">
        <v>384</v>
      </c>
      <c r="E86" s="103"/>
      <c r="F86" s="103"/>
      <c r="G86" s="103">
        <v>289.60000000000002</v>
      </c>
      <c r="H86" s="103"/>
      <c r="I86" s="103"/>
      <c r="J86" s="103"/>
      <c r="K86" s="103"/>
      <c r="L86" s="26">
        <f>N86*100/120</f>
        <v>320</v>
      </c>
      <c r="M86" s="26">
        <f>N86*20/120</f>
        <v>64</v>
      </c>
      <c r="N86" s="26">
        <v>384</v>
      </c>
    </row>
    <row r="87" spans="1:14" ht="13.95" customHeight="1">
      <c r="A87" s="103" t="s">
        <v>140</v>
      </c>
      <c r="B87" s="103"/>
      <c r="C87" s="15" t="s">
        <v>420</v>
      </c>
      <c r="D87" s="103" t="s">
        <v>140</v>
      </c>
      <c r="E87" s="103"/>
      <c r="F87" s="103"/>
      <c r="G87" s="103">
        <v>289.60000000000002</v>
      </c>
      <c r="H87" s="103"/>
      <c r="I87" s="103"/>
      <c r="J87" s="103"/>
      <c r="K87" s="103"/>
      <c r="L87" s="26">
        <f>N87*100/120</f>
        <v>320</v>
      </c>
      <c r="M87" s="26">
        <f>N87*20/120</f>
        <v>64</v>
      </c>
      <c r="N87" s="26">
        <v>384</v>
      </c>
    </row>
    <row r="88" spans="1:14" ht="13.95" customHeight="1">
      <c r="A88" s="103" t="s">
        <v>458</v>
      </c>
      <c r="B88" s="103"/>
      <c r="C88" s="15" t="s">
        <v>459</v>
      </c>
      <c r="D88" s="103"/>
      <c r="E88" s="103"/>
      <c r="F88" s="103"/>
      <c r="G88" s="103"/>
      <c r="H88" s="103"/>
      <c r="I88" s="103"/>
      <c r="J88" s="103"/>
      <c r="K88" s="103"/>
      <c r="L88" s="26"/>
      <c r="M88" s="26"/>
      <c r="N88" s="26"/>
    </row>
    <row r="89" spans="1:14" ht="14.25" customHeight="1">
      <c r="A89" s="103" t="s">
        <v>140</v>
      </c>
      <c r="B89" s="103"/>
      <c r="C89" s="15" t="s">
        <v>419</v>
      </c>
      <c r="D89" s="103" t="s">
        <v>384</v>
      </c>
      <c r="E89" s="103"/>
      <c r="F89" s="103"/>
      <c r="G89" s="103">
        <v>142.4</v>
      </c>
      <c r="H89" s="103"/>
      <c r="I89" s="103"/>
      <c r="J89" s="103"/>
      <c r="K89" s="103"/>
      <c r="L89" s="26">
        <f>N89*100/120</f>
        <v>166.66666666666666</v>
      </c>
      <c r="M89" s="26">
        <f>N89*20/120</f>
        <v>33.333333333333336</v>
      </c>
      <c r="N89" s="26">
        <v>200</v>
      </c>
    </row>
    <row r="90" spans="1:14" ht="13.95" customHeight="1">
      <c r="A90" s="103" t="s">
        <v>140</v>
      </c>
      <c r="B90" s="103"/>
      <c r="C90" s="15" t="s">
        <v>460</v>
      </c>
      <c r="D90" s="103" t="s">
        <v>140</v>
      </c>
      <c r="E90" s="103"/>
      <c r="F90" s="103"/>
      <c r="G90" s="103">
        <v>62.4</v>
      </c>
      <c r="H90" s="103"/>
      <c r="I90" s="103"/>
      <c r="J90" s="103"/>
      <c r="K90" s="103"/>
      <c r="L90" s="26">
        <f>N90*100/120</f>
        <v>75</v>
      </c>
      <c r="M90" s="26">
        <f>N90*20/120</f>
        <v>15</v>
      </c>
      <c r="N90" s="26">
        <v>90</v>
      </c>
    </row>
    <row r="91" spans="1:14" ht="24" customHeight="1">
      <c r="A91" s="105">
        <v>1001190000</v>
      </c>
      <c r="B91" s="105"/>
      <c r="C91" s="15" t="s">
        <v>461</v>
      </c>
      <c r="D91" s="103"/>
      <c r="E91" s="103"/>
      <c r="F91" s="103"/>
      <c r="G91" s="103"/>
      <c r="H91" s="103"/>
      <c r="I91" s="103"/>
      <c r="J91" s="103"/>
      <c r="K91" s="103"/>
      <c r="L91" s="26"/>
      <c r="M91" s="26"/>
      <c r="N91" s="26"/>
    </row>
    <row r="92" spans="1:14" ht="14.25" customHeight="1">
      <c r="A92" s="103" t="s">
        <v>140</v>
      </c>
      <c r="B92" s="103"/>
      <c r="C92" s="15" t="s">
        <v>462</v>
      </c>
      <c r="D92" s="103" t="s">
        <v>384</v>
      </c>
      <c r="E92" s="103"/>
      <c r="F92" s="103"/>
      <c r="G92" s="103">
        <v>142.4</v>
      </c>
      <c r="H92" s="103"/>
      <c r="I92" s="103"/>
      <c r="J92" s="103"/>
      <c r="K92" s="103"/>
      <c r="L92" s="26">
        <f>N92*100/120</f>
        <v>170.83333333333334</v>
      </c>
      <c r="M92" s="26">
        <f>N92*20/120</f>
        <v>34.166666666666664</v>
      </c>
      <c r="N92" s="26">
        <v>205</v>
      </c>
    </row>
    <row r="93" spans="1:14" ht="13.95" customHeight="1">
      <c r="A93" s="103" t="s">
        <v>140</v>
      </c>
      <c r="B93" s="103"/>
      <c r="C93" s="15" t="s">
        <v>463</v>
      </c>
      <c r="D93" s="103" t="s">
        <v>140</v>
      </c>
      <c r="E93" s="103"/>
      <c r="F93" s="103"/>
      <c r="G93" s="103">
        <v>62.4</v>
      </c>
      <c r="H93" s="103"/>
      <c r="I93" s="103"/>
      <c r="J93" s="103"/>
      <c r="K93" s="103"/>
      <c r="L93" s="26">
        <f>N93*100/120</f>
        <v>75</v>
      </c>
      <c r="M93" s="26">
        <f>N93*20/120</f>
        <v>15</v>
      </c>
      <c r="N93" s="26">
        <v>90</v>
      </c>
    </row>
    <row r="94" spans="1:14" ht="25.5" customHeight="1">
      <c r="A94" s="107">
        <v>1001990000</v>
      </c>
      <c r="B94" s="103"/>
      <c r="C94" s="15" t="s">
        <v>464</v>
      </c>
      <c r="D94" s="103"/>
      <c r="E94" s="103"/>
      <c r="F94" s="103"/>
      <c r="G94" s="103"/>
      <c r="H94" s="103"/>
      <c r="I94" s="103"/>
      <c r="J94" s="103"/>
      <c r="K94" s="103"/>
      <c r="L94" s="26"/>
      <c r="M94" s="26"/>
      <c r="N94" s="26"/>
    </row>
    <row r="95" spans="1:14" ht="14.25" customHeight="1">
      <c r="A95" s="103" t="s">
        <v>140</v>
      </c>
      <c r="B95" s="103"/>
      <c r="C95" s="15" t="s">
        <v>462</v>
      </c>
      <c r="D95" s="103" t="s">
        <v>384</v>
      </c>
      <c r="E95" s="103"/>
      <c r="F95" s="103"/>
      <c r="G95" s="103">
        <v>142.4</v>
      </c>
      <c r="H95" s="103"/>
      <c r="I95" s="103"/>
      <c r="J95" s="103"/>
      <c r="K95" s="103"/>
      <c r="L95" s="26">
        <f>N95*100/120</f>
        <v>170.83333333333334</v>
      </c>
      <c r="M95" s="26">
        <f>N95*20/120</f>
        <v>34.166666666666664</v>
      </c>
      <c r="N95" s="26">
        <v>205</v>
      </c>
    </row>
    <row r="96" spans="1:14" ht="13.95" customHeight="1">
      <c r="A96" s="103" t="s">
        <v>140</v>
      </c>
      <c r="B96" s="103"/>
      <c r="C96" s="15" t="s">
        <v>463</v>
      </c>
      <c r="D96" s="103" t="s">
        <v>140</v>
      </c>
      <c r="E96" s="103"/>
      <c r="F96" s="103"/>
      <c r="G96" s="103">
        <v>62.4</v>
      </c>
      <c r="H96" s="103"/>
      <c r="I96" s="103"/>
      <c r="J96" s="103"/>
      <c r="K96" s="103"/>
      <c r="L96" s="26">
        <f>N96*100/120</f>
        <v>75</v>
      </c>
      <c r="M96" s="26">
        <f>N96*20/120</f>
        <v>15</v>
      </c>
      <c r="N96" s="26">
        <v>90</v>
      </c>
    </row>
    <row r="97" spans="1:14" ht="13.95" customHeight="1">
      <c r="A97" s="103">
        <v>1002900000</v>
      </c>
      <c r="B97" s="103"/>
      <c r="C97" s="15" t="s">
        <v>465</v>
      </c>
      <c r="D97" s="103"/>
      <c r="E97" s="103"/>
      <c r="F97" s="103"/>
      <c r="G97" s="103"/>
      <c r="H97" s="103"/>
      <c r="I97" s="103"/>
      <c r="J97" s="103"/>
      <c r="K97" s="103"/>
      <c r="L97" s="26"/>
      <c r="M97" s="26"/>
      <c r="N97" s="26"/>
    </row>
    <row r="98" spans="1:14" ht="14.25" customHeight="1">
      <c r="A98" s="103" t="s">
        <v>140</v>
      </c>
      <c r="B98" s="103"/>
      <c r="C98" s="15" t="s">
        <v>462</v>
      </c>
      <c r="D98" s="103" t="s">
        <v>384</v>
      </c>
      <c r="E98" s="103"/>
      <c r="F98" s="103"/>
      <c r="G98" s="103">
        <v>142.4</v>
      </c>
      <c r="H98" s="103"/>
      <c r="I98" s="103"/>
      <c r="J98" s="103"/>
      <c r="K98" s="103"/>
      <c r="L98" s="26">
        <f>N98*100/120</f>
        <v>170.83333333333334</v>
      </c>
      <c r="M98" s="26">
        <f>N98*20/120</f>
        <v>34.166666666666664</v>
      </c>
      <c r="N98" s="26">
        <v>205</v>
      </c>
    </row>
    <row r="99" spans="1:14" ht="13.95" customHeight="1">
      <c r="A99" s="103" t="s">
        <v>140</v>
      </c>
      <c r="B99" s="103"/>
      <c r="C99" s="15" t="s">
        <v>463</v>
      </c>
      <c r="D99" s="103" t="s">
        <v>140</v>
      </c>
      <c r="E99" s="103"/>
      <c r="F99" s="103"/>
      <c r="G99" s="103">
        <v>62.4</v>
      </c>
      <c r="H99" s="103"/>
      <c r="I99" s="103"/>
      <c r="J99" s="103"/>
      <c r="K99" s="103"/>
      <c r="L99" s="26">
        <f>N99*100/120</f>
        <v>75</v>
      </c>
      <c r="M99" s="26">
        <f>N99*20/120</f>
        <v>15</v>
      </c>
      <c r="N99" s="26">
        <v>90</v>
      </c>
    </row>
    <row r="100" spans="1:14" ht="13.95" customHeight="1">
      <c r="A100" s="103">
        <v>1003900000</v>
      </c>
      <c r="B100" s="103"/>
      <c r="C100" s="15" t="s">
        <v>466</v>
      </c>
      <c r="D100" s="103"/>
      <c r="E100" s="103"/>
      <c r="F100" s="103"/>
      <c r="G100" s="103"/>
      <c r="H100" s="103"/>
      <c r="I100" s="103"/>
      <c r="J100" s="103"/>
      <c r="K100" s="103"/>
      <c r="L100" s="26"/>
      <c r="M100" s="26"/>
      <c r="N100" s="26"/>
    </row>
    <row r="101" spans="1:14" ht="14.25" customHeight="1">
      <c r="A101" s="103" t="s">
        <v>140</v>
      </c>
      <c r="B101" s="103"/>
      <c r="C101" s="15" t="s">
        <v>462</v>
      </c>
      <c r="D101" s="103" t="s">
        <v>384</v>
      </c>
      <c r="E101" s="103"/>
      <c r="F101" s="103"/>
      <c r="G101" s="103">
        <v>142.4</v>
      </c>
      <c r="H101" s="103"/>
      <c r="I101" s="103"/>
      <c r="J101" s="103"/>
      <c r="K101" s="103"/>
      <c r="L101" s="26">
        <f>N101*100/120</f>
        <v>170.83333333333334</v>
      </c>
      <c r="M101" s="26">
        <f>N101*20/120</f>
        <v>34.166666666666664</v>
      </c>
      <c r="N101" s="26">
        <v>205</v>
      </c>
    </row>
    <row r="102" spans="1:14" ht="13.95" customHeight="1">
      <c r="A102" s="103" t="s">
        <v>140</v>
      </c>
      <c r="B102" s="103"/>
      <c r="C102" s="15" t="s">
        <v>463</v>
      </c>
      <c r="D102" s="103" t="s">
        <v>140</v>
      </c>
      <c r="E102" s="103"/>
      <c r="F102" s="103"/>
      <c r="G102" s="103">
        <v>62.4</v>
      </c>
      <c r="H102" s="103"/>
      <c r="I102" s="103"/>
      <c r="J102" s="103"/>
      <c r="K102" s="103"/>
      <c r="L102" s="26">
        <f>N102*100/120</f>
        <v>75</v>
      </c>
      <c r="M102" s="26">
        <f>N102*20/120</f>
        <v>15</v>
      </c>
      <c r="N102" s="26">
        <v>90</v>
      </c>
    </row>
    <row r="103" spans="1:14" ht="13.95" customHeight="1">
      <c r="A103" s="103">
        <v>1004900000</v>
      </c>
      <c r="B103" s="103"/>
      <c r="C103" s="15" t="s">
        <v>467</v>
      </c>
      <c r="D103" s="103"/>
      <c r="E103" s="103"/>
      <c r="F103" s="103"/>
      <c r="G103" s="103"/>
      <c r="H103" s="103"/>
      <c r="I103" s="103"/>
      <c r="J103" s="103"/>
      <c r="K103" s="103"/>
      <c r="L103" s="26"/>
      <c r="M103" s="26"/>
      <c r="N103" s="26"/>
    </row>
    <row r="104" spans="1:14" ht="14.25" customHeight="1">
      <c r="A104" s="103" t="s">
        <v>140</v>
      </c>
      <c r="B104" s="103"/>
      <c r="C104" s="15" t="s">
        <v>462</v>
      </c>
      <c r="D104" s="103" t="s">
        <v>384</v>
      </c>
      <c r="E104" s="103"/>
      <c r="F104" s="103"/>
      <c r="G104" s="103">
        <v>142.4</v>
      </c>
      <c r="H104" s="103"/>
      <c r="I104" s="103"/>
      <c r="J104" s="103"/>
      <c r="K104" s="103"/>
      <c r="L104" s="26">
        <f>N104*100/120</f>
        <v>170.83333333333334</v>
      </c>
      <c r="M104" s="26">
        <f>N104*20/120</f>
        <v>34.166666666666664</v>
      </c>
      <c r="N104" s="26">
        <v>205</v>
      </c>
    </row>
    <row r="105" spans="1:14" ht="13.95" customHeight="1">
      <c r="A105" s="103" t="s">
        <v>140</v>
      </c>
      <c r="B105" s="103"/>
      <c r="C105" s="15" t="s">
        <v>463</v>
      </c>
      <c r="D105" s="103" t="s">
        <v>140</v>
      </c>
      <c r="E105" s="103"/>
      <c r="F105" s="103"/>
      <c r="G105" s="103">
        <v>62.4</v>
      </c>
      <c r="H105" s="103"/>
      <c r="I105" s="103"/>
      <c r="J105" s="103"/>
      <c r="K105" s="103"/>
      <c r="L105" s="26">
        <f>N105*100/120</f>
        <v>75</v>
      </c>
      <c r="M105" s="26">
        <f>N105*20/120</f>
        <v>15</v>
      </c>
      <c r="N105" s="26">
        <v>90</v>
      </c>
    </row>
    <row r="106" spans="1:14" ht="13.95" customHeight="1">
      <c r="A106" s="103">
        <v>1005900000</v>
      </c>
      <c r="B106" s="103"/>
      <c r="C106" s="15" t="s">
        <v>468</v>
      </c>
      <c r="D106" s="103"/>
      <c r="E106" s="103"/>
      <c r="F106" s="103"/>
      <c r="G106" s="103"/>
      <c r="H106" s="103"/>
      <c r="I106" s="103"/>
      <c r="J106" s="103"/>
      <c r="K106" s="103"/>
      <c r="L106" s="26"/>
      <c r="M106" s="26"/>
      <c r="N106" s="26"/>
    </row>
    <row r="107" spans="1:14" ht="14.25" customHeight="1">
      <c r="A107" s="103" t="s">
        <v>140</v>
      </c>
      <c r="B107" s="103"/>
      <c r="C107" s="15" t="s">
        <v>462</v>
      </c>
      <c r="D107" s="103" t="s">
        <v>384</v>
      </c>
      <c r="E107" s="103"/>
      <c r="F107" s="103"/>
      <c r="G107" s="103">
        <v>142.4</v>
      </c>
      <c r="H107" s="103"/>
      <c r="I107" s="103"/>
      <c r="J107" s="103"/>
      <c r="K107" s="103"/>
      <c r="L107" s="26">
        <f>N107*100/120</f>
        <v>170.83333333333334</v>
      </c>
      <c r="M107" s="26">
        <f>N107*20/120</f>
        <v>34.166666666666664</v>
      </c>
      <c r="N107" s="26">
        <v>205</v>
      </c>
    </row>
    <row r="108" spans="1:14" ht="13.95" customHeight="1">
      <c r="A108" s="103" t="s">
        <v>140</v>
      </c>
      <c r="B108" s="103"/>
      <c r="C108" s="15" t="s">
        <v>463</v>
      </c>
      <c r="D108" s="103" t="s">
        <v>140</v>
      </c>
      <c r="E108" s="103"/>
      <c r="F108" s="103"/>
      <c r="G108" s="103">
        <v>62.4</v>
      </c>
      <c r="H108" s="103"/>
      <c r="I108" s="103"/>
      <c r="J108" s="103"/>
      <c r="K108" s="103"/>
      <c r="L108" s="26">
        <f>N108*100/120</f>
        <v>75</v>
      </c>
      <c r="M108" s="26">
        <f>N108*20/120</f>
        <v>15</v>
      </c>
      <c r="N108" s="26">
        <v>90</v>
      </c>
    </row>
    <row r="109" spans="1:14" ht="13.95" customHeight="1">
      <c r="A109" s="103">
        <v>1201900000</v>
      </c>
      <c r="B109" s="103"/>
      <c r="C109" s="15" t="s">
        <v>469</v>
      </c>
      <c r="D109" s="103"/>
      <c r="E109" s="103"/>
      <c r="F109" s="103"/>
      <c r="G109" s="103"/>
      <c r="H109" s="103"/>
      <c r="I109" s="103"/>
      <c r="J109" s="103"/>
      <c r="K109" s="103"/>
      <c r="L109" s="26"/>
      <c r="M109" s="26"/>
      <c r="N109" s="26"/>
    </row>
    <row r="110" spans="1:14" ht="14.25" customHeight="1">
      <c r="A110" s="103" t="s">
        <v>140</v>
      </c>
      <c r="B110" s="103"/>
      <c r="C110" s="15" t="s">
        <v>419</v>
      </c>
      <c r="D110" s="103" t="s">
        <v>384</v>
      </c>
      <c r="E110" s="103"/>
      <c r="F110" s="103"/>
      <c r="G110" s="103">
        <v>142.4</v>
      </c>
      <c r="H110" s="103"/>
      <c r="I110" s="103"/>
      <c r="J110" s="103"/>
      <c r="K110" s="103"/>
      <c r="L110" s="26">
        <f>N110*100/120</f>
        <v>170.83333333333334</v>
      </c>
      <c r="M110" s="26">
        <f>N110*20/120</f>
        <v>34.166666666666664</v>
      </c>
      <c r="N110" s="26">
        <v>205</v>
      </c>
    </row>
    <row r="111" spans="1:14" ht="13.95" customHeight="1">
      <c r="A111" s="103" t="s">
        <v>140</v>
      </c>
      <c r="B111" s="103"/>
      <c r="C111" s="15" t="s">
        <v>460</v>
      </c>
      <c r="D111" s="103" t="s">
        <v>140</v>
      </c>
      <c r="E111" s="103"/>
      <c r="F111" s="103"/>
      <c r="G111" s="103">
        <v>62.4</v>
      </c>
      <c r="H111" s="103"/>
      <c r="I111" s="103"/>
      <c r="J111" s="103"/>
      <c r="K111" s="103"/>
      <c r="L111" s="26">
        <f>N111*100/120</f>
        <v>75</v>
      </c>
      <c r="M111" s="26">
        <f>N111*20/120</f>
        <v>15</v>
      </c>
      <c r="N111" s="26">
        <v>90</v>
      </c>
    </row>
    <row r="112" spans="1:14" ht="13.95" customHeight="1">
      <c r="A112" s="103">
        <v>1212999500</v>
      </c>
      <c r="B112" s="103"/>
      <c r="C112" s="15" t="s">
        <v>470</v>
      </c>
      <c r="D112" s="103"/>
      <c r="E112" s="103"/>
      <c r="F112" s="103"/>
      <c r="G112" s="103"/>
      <c r="H112" s="103"/>
      <c r="I112" s="103"/>
      <c r="J112" s="103"/>
      <c r="K112" s="103"/>
      <c r="L112" s="26"/>
      <c r="M112" s="26"/>
      <c r="N112" s="26"/>
    </row>
    <row r="113" spans="1:14" ht="14.25" customHeight="1">
      <c r="A113" s="103" t="s">
        <v>140</v>
      </c>
      <c r="B113" s="103"/>
      <c r="C113" s="15" t="s">
        <v>471</v>
      </c>
      <c r="D113" s="103" t="s">
        <v>384</v>
      </c>
      <c r="E113" s="103"/>
      <c r="F113" s="103"/>
      <c r="G113" s="103">
        <v>302.39999999999998</v>
      </c>
      <c r="H113" s="103"/>
      <c r="I113" s="103"/>
      <c r="J113" s="103"/>
      <c r="K113" s="103"/>
      <c r="L113" s="26">
        <f>N113*100/120</f>
        <v>325</v>
      </c>
      <c r="M113" s="26">
        <f>N113*20/120</f>
        <v>65</v>
      </c>
      <c r="N113" s="26">
        <v>390</v>
      </c>
    </row>
    <row r="114" spans="1:14" ht="13.95" customHeight="1">
      <c r="A114" s="103" t="s">
        <v>140</v>
      </c>
      <c r="B114" s="103"/>
      <c r="C114" s="15" t="s">
        <v>472</v>
      </c>
      <c r="D114" s="103" t="s">
        <v>140</v>
      </c>
      <c r="E114" s="103"/>
      <c r="F114" s="103"/>
      <c r="G114" s="103">
        <v>62.4</v>
      </c>
      <c r="H114" s="103"/>
      <c r="I114" s="103"/>
      <c r="J114" s="103"/>
      <c r="K114" s="103"/>
      <c r="L114" s="26">
        <f>N114*100/120</f>
        <v>70.833333333333329</v>
      </c>
      <c r="M114" s="26">
        <f>N114*20/120</f>
        <v>14.166666666666666</v>
      </c>
      <c r="N114" s="26">
        <v>85</v>
      </c>
    </row>
    <row r="115" spans="1:14" ht="13.95" customHeight="1">
      <c r="A115" s="103">
        <v>1301900000</v>
      </c>
      <c r="B115" s="103"/>
      <c r="C115" s="15" t="s">
        <v>473</v>
      </c>
      <c r="D115" s="103"/>
      <c r="E115" s="103"/>
      <c r="F115" s="103"/>
      <c r="G115" s="103"/>
      <c r="H115" s="103"/>
      <c r="I115" s="103"/>
      <c r="J115" s="103"/>
      <c r="K115" s="103"/>
      <c r="L115" s="26"/>
      <c r="M115" s="26"/>
      <c r="N115" s="26"/>
    </row>
    <row r="116" spans="1:14" ht="14.25" customHeight="1">
      <c r="A116" s="103" t="s">
        <v>140</v>
      </c>
      <c r="B116" s="103"/>
      <c r="C116" s="15" t="s">
        <v>471</v>
      </c>
      <c r="D116" s="103" t="s">
        <v>384</v>
      </c>
      <c r="E116" s="103"/>
      <c r="F116" s="103"/>
      <c r="G116" s="103">
        <v>302.39999999999998</v>
      </c>
      <c r="H116" s="103"/>
      <c r="I116" s="103"/>
      <c r="J116" s="103"/>
      <c r="K116" s="103"/>
      <c r="L116" s="26">
        <f>N116*100/120</f>
        <v>330</v>
      </c>
      <c r="M116" s="26">
        <f>N116*20/120</f>
        <v>66</v>
      </c>
      <c r="N116" s="26">
        <v>396</v>
      </c>
    </row>
    <row r="117" spans="1:14" ht="13.95" customHeight="1">
      <c r="A117" s="103" t="s">
        <v>140</v>
      </c>
      <c r="B117" s="103"/>
      <c r="C117" s="15" t="s">
        <v>472</v>
      </c>
      <c r="D117" s="103" t="s">
        <v>140</v>
      </c>
      <c r="E117" s="103"/>
      <c r="F117" s="103"/>
      <c r="G117" s="103">
        <v>106.4</v>
      </c>
      <c r="H117" s="103"/>
      <c r="I117" s="103"/>
      <c r="J117" s="103"/>
      <c r="K117" s="103"/>
      <c r="L117" s="26">
        <f>N117*100/120</f>
        <v>130</v>
      </c>
      <c r="M117" s="26">
        <f>N117*20/120</f>
        <v>26</v>
      </c>
      <c r="N117" s="26">
        <v>156</v>
      </c>
    </row>
    <row r="118" spans="1:14" ht="26.4">
      <c r="A118" s="103">
        <v>1501</v>
      </c>
      <c r="B118" s="103"/>
      <c r="C118" s="15" t="s">
        <v>474</v>
      </c>
      <c r="D118" s="103"/>
      <c r="E118" s="103"/>
      <c r="F118" s="103"/>
      <c r="G118" s="103"/>
      <c r="H118" s="103"/>
      <c r="I118" s="103"/>
      <c r="J118" s="103"/>
      <c r="K118" s="103"/>
      <c r="L118" s="26"/>
      <c r="M118" s="26"/>
      <c r="N118" s="26"/>
    </row>
    <row r="119" spans="1:14" ht="14.25" customHeight="1">
      <c r="A119" s="103" t="s">
        <v>140</v>
      </c>
      <c r="B119" s="103"/>
      <c r="C119" s="15" t="s">
        <v>430</v>
      </c>
      <c r="D119" s="103" t="s">
        <v>384</v>
      </c>
      <c r="E119" s="103"/>
      <c r="F119" s="103"/>
      <c r="G119" s="103">
        <v>209.6</v>
      </c>
      <c r="H119" s="103"/>
      <c r="I119" s="103"/>
      <c r="J119" s="103"/>
      <c r="K119" s="103"/>
      <c r="L119" s="26">
        <f>N119*100/120</f>
        <v>233.33333333333334</v>
      </c>
      <c r="M119" s="26">
        <f>N119*20/120</f>
        <v>46.666666666666664</v>
      </c>
      <c r="N119" s="26">
        <v>280</v>
      </c>
    </row>
    <row r="120" spans="1:14" ht="13.95" customHeight="1">
      <c r="A120" s="103" t="s">
        <v>140</v>
      </c>
      <c r="B120" s="103"/>
      <c r="C120" s="15" t="s">
        <v>420</v>
      </c>
      <c r="D120" s="103" t="s">
        <v>140</v>
      </c>
      <c r="E120" s="103"/>
      <c r="F120" s="103"/>
      <c r="G120" s="103">
        <v>36</v>
      </c>
      <c r="H120" s="103"/>
      <c r="I120" s="103"/>
      <c r="J120" s="103"/>
      <c r="K120" s="103"/>
      <c r="L120" s="26">
        <f>N120*100/120</f>
        <v>41.666666666666664</v>
      </c>
      <c r="M120" s="26">
        <f>N120*20/120</f>
        <v>8.3333333333333339</v>
      </c>
      <c r="N120" s="26">
        <v>50</v>
      </c>
    </row>
    <row r="121" spans="1:14" ht="26.4">
      <c r="A121" s="103">
        <v>1502</v>
      </c>
      <c r="B121" s="103"/>
      <c r="C121" s="15" t="s">
        <v>475</v>
      </c>
      <c r="D121" s="103"/>
      <c r="E121" s="103"/>
      <c r="F121" s="103"/>
      <c r="G121" s="103"/>
      <c r="H121" s="103"/>
      <c r="I121" s="103"/>
      <c r="J121" s="103"/>
      <c r="K121" s="103"/>
      <c r="L121" s="26">
        <f>N121*100/120</f>
        <v>0</v>
      </c>
      <c r="M121" s="26">
        <f>N121*20/120</f>
        <v>0</v>
      </c>
      <c r="N121" s="26"/>
    </row>
    <row r="122" spans="1:14" ht="14.25" customHeight="1">
      <c r="A122" s="103" t="s">
        <v>140</v>
      </c>
      <c r="B122" s="103"/>
      <c r="C122" s="15" t="s">
        <v>430</v>
      </c>
      <c r="D122" s="103" t="s">
        <v>384</v>
      </c>
      <c r="E122" s="103"/>
      <c r="F122" s="103"/>
      <c r="G122" s="103">
        <v>209.6</v>
      </c>
      <c r="H122" s="103"/>
      <c r="I122" s="103"/>
      <c r="J122" s="103"/>
      <c r="K122" s="103"/>
      <c r="L122" s="26">
        <f>N122*100/120</f>
        <v>233.33333333333334</v>
      </c>
      <c r="M122" s="26">
        <f>N122*20/120</f>
        <v>46.666666666666664</v>
      </c>
      <c r="N122" s="26">
        <v>280</v>
      </c>
    </row>
    <row r="123" spans="1:14" ht="13.95" customHeight="1">
      <c r="A123" s="103" t="s">
        <v>140</v>
      </c>
      <c r="B123" s="103"/>
      <c r="C123" s="15" t="s">
        <v>420</v>
      </c>
      <c r="D123" s="103" t="s">
        <v>140</v>
      </c>
      <c r="E123" s="103"/>
      <c r="F123" s="103"/>
      <c r="G123" s="103">
        <v>36</v>
      </c>
      <c r="H123" s="103"/>
      <c r="I123" s="103"/>
      <c r="J123" s="103"/>
      <c r="K123" s="103"/>
      <c r="L123" s="26">
        <f>N123*100/120</f>
        <v>41.666666666666664</v>
      </c>
      <c r="M123" s="26">
        <f>N123*20/120</f>
        <v>8.3333333333333339</v>
      </c>
      <c r="N123" s="26">
        <v>50</v>
      </c>
    </row>
    <row r="124" spans="1:14">
      <c r="A124" s="103">
        <v>151620</v>
      </c>
      <c r="B124" s="103"/>
      <c r="C124" s="15" t="s">
        <v>476</v>
      </c>
      <c r="D124" s="103"/>
      <c r="E124" s="103"/>
      <c r="F124" s="103"/>
      <c r="G124" s="103"/>
      <c r="H124" s="103"/>
      <c r="I124" s="103"/>
      <c r="J124" s="103"/>
      <c r="K124" s="103"/>
      <c r="L124" s="26"/>
      <c r="M124" s="26"/>
      <c r="N124" s="26"/>
    </row>
    <row r="125" spans="1:14" ht="14.25" customHeight="1">
      <c r="A125" s="103" t="s">
        <v>140</v>
      </c>
      <c r="B125" s="103"/>
      <c r="C125" s="15" t="s">
        <v>430</v>
      </c>
      <c r="D125" s="103" t="s">
        <v>384</v>
      </c>
      <c r="E125" s="103"/>
      <c r="F125" s="103"/>
      <c r="G125" s="103">
        <v>209.6</v>
      </c>
      <c r="H125" s="103"/>
      <c r="I125" s="103"/>
      <c r="J125" s="103"/>
      <c r="K125" s="103"/>
      <c r="L125" s="26">
        <f>N125*100/120</f>
        <v>233.33333333333334</v>
      </c>
      <c r="M125" s="26">
        <f>N125*20/120</f>
        <v>46.666666666666664</v>
      </c>
      <c r="N125" s="26">
        <v>280</v>
      </c>
    </row>
    <row r="126" spans="1:14" ht="13.95" customHeight="1">
      <c r="A126" s="103" t="s">
        <v>140</v>
      </c>
      <c r="B126" s="103"/>
      <c r="C126" s="15" t="s">
        <v>420</v>
      </c>
      <c r="D126" s="103" t="s">
        <v>140</v>
      </c>
      <c r="E126" s="103"/>
      <c r="F126" s="103"/>
      <c r="G126" s="103">
        <v>36</v>
      </c>
      <c r="H126" s="103"/>
      <c r="I126" s="103"/>
      <c r="J126" s="103"/>
      <c r="K126" s="103"/>
      <c r="L126" s="26">
        <f>N126*100/120</f>
        <v>41.666666666666664</v>
      </c>
      <c r="M126" s="26">
        <f>N126*20/120</f>
        <v>8.3333333333333339</v>
      </c>
      <c r="N126" s="26">
        <v>50</v>
      </c>
    </row>
    <row r="127" spans="1:14" ht="13.95" customHeight="1">
      <c r="A127" s="108">
        <v>151800</v>
      </c>
      <c r="B127" s="90"/>
      <c r="C127" s="15" t="s">
        <v>477</v>
      </c>
      <c r="D127" s="90" t="s">
        <v>384</v>
      </c>
      <c r="E127" s="90"/>
      <c r="F127" s="90"/>
      <c r="G127" s="90">
        <v>209.6</v>
      </c>
      <c r="H127" s="90"/>
      <c r="I127" s="90"/>
      <c r="J127" s="90"/>
      <c r="K127" s="90"/>
      <c r="L127" s="26">
        <f>N127*100/120</f>
        <v>233.33333333333334</v>
      </c>
      <c r="M127" s="26">
        <f>N127*20/120</f>
        <v>46.666666666666664</v>
      </c>
      <c r="N127" s="26">
        <v>280</v>
      </c>
    </row>
    <row r="128" spans="1:14" ht="13.95" customHeight="1">
      <c r="A128" s="103" t="s">
        <v>140</v>
      </c>
      <c r="B128" s="103"/>
      <c r="C128" s="15" t="s">
        <v>420</v>
      </c>
      <c r="D128" s="103" t="s">
        <v>140</v>
      </c>
      <c r="E128" s="103"/>
      <c r="F128" s="103"/>
      <c r="G128" s="103">
        <v>36</v>
      </c>
      <c r="H128" s="103"/>
      <c r="I128" s="103"/>
      <c r="J128" s="103"/>
      <c r="K128" s="103"/>
      <c r="L128" s="26">
        <f>N128*100/120</f>
        <v>41.666666666666664</v>
      </c>
      <c r="M128" s="26">
        <f>N128*20/120</f>
        <v>8.3333333333333339</v>
      </c>
      <c r="N128" s="26">
        <v>50</v>
      </c>
    </row>
    <row r="129" spans="1:14" ht="26.4">
      <c r="A129" s="103">
        <v>152190</v>
      </c>
      <c r="B129" s="103"/>
      <c r="C129" s="15" t="s">
        <v>478</v>
      </c>
      <c r="D129" s="103"/>
      <c r="E129" s="103"/>
      <c r="F129" s="103"/>
      <c r="G129" s="103"/>
      <c r="H129" s="103"/>
      <c r="I129" s="103"/>
      <c r="J129" s="103"/>
      <c r="K129" s="103"/>
      <c r="L129" s="26"/>
      <c r="M129" s="26"/>
      <c r="N129" s="26"/>
    </row>
    <row r="130" spans="1:14" ht="14.25" customHeight="1">
      <c r="A130" s="103" t="s">
        <v>140</v>
      </c>
      <c r="B130" s="103"/>
      <c r="C130" s="15" t="s">
        <v>430</v>
      </c>
      <c r="D130" s="103" t="s">
        <v>384</v>
      </c>
      <c r="E130" s="103"/>
      <c r="F130" s="103"/>
      <c r="G130" s="103">
        <v>323.2</v>
      </c>
      <c r="H130" s="103"/>
      <c r="I130" s="103"/>
      <c r="J130" s="103"/>
      <c r="K130" s="103"/>
      <c r="L130" s="26">
        <f>N130*100/120</f>
        <v>350</v>
      </c>
      <c r="M130" s="26">
        <f>N130*20/120</f>
        <v>70</v>
      </c>
      <c r="N130" s="26">
        <v>420</v>
      </c>
    </row>
    <row r="131" spans="1:14" ht="13.95" customHeight="1">
      <c r="A131" s="103" t="s">
        <v>140</v>
      </c>
      <c r="B131" s="103"/>
      <c r="C131" s="15" t="s">
        <v>450</v>
      </c>
      <c r="D131" s="103" t="s">
        <v>140</v>
      </c>
      <c r="E131" s="103"/>
      <c r="F131" s="103"/>
      <c r="G131" s="103">
        <v>138.4</v>
      </c>
      <c r="H131" s="103"/>
      <c r="I131" s="103"/>
      <c r="J131" s="103"/>
      <c r="K131" s="103"/>
      <c r="L131" s="26">
        <f>N131*100/120</f>
        <v>150</v>
      </c>
      <c r="M131" s="26">
        <f>N131*20/120</f>
        <v>30</v>
      </c>
      <c r="N131" s="26">
        <v>180</v>
      </c>
    </row>
    <row r="132" spans="1:14" ht="26.4">
      <c r="A132" s="103">
        <v>160100</v>
      </c>
      <c r="B132" s="103"/>
      <c r="C132" s="15" t="s">
        <v>479</v>
      </c>
      <c r="D132" s="103"/>
      <c r="E132" s="103"/>
      <c r="F132" s="103"/>
      <c r="G132" s="103"/>
      <c r="H132" s="103"/>
      <c r="I132" s="103"/>
      <c r="J132" s="103"/>
      <c r="K132" s="103"/>
      <c r="L132" s="26"/>
      <c r="M132" s="26"/>
      <c r="N132" s="26"/>
    </row>
    <row r="133" spans="1:14" ht="14.25" customHeight="1">
      <c r="A133" s="103" t="s">
        <v>140</v>
      </c>
      <c r="B133" s="103"/>
      <c r="C133" s="15" t="s">
        <v>419</v>
      </c>
      <c r="D133" s="103" t="s">
        <v>384</v>
      </c>
      <c r="E133" s="103"/>
      <c r="F133" s="103"/>
      <c r="G133" s="103">
        <v>268.8</v>
      </c>
      <c r="H133" s="103"/>
      <c r="I133" s="103"/>
      <c r="J133" s="103"/>
      <c r="K133" s="103"/>
      <c r="L133" s="26">
        <f>N133*100/120</f>
        <v>316.66666666666669</v>
      </c>
      <c r="M133" s="26">
        <f>N133*20/120</f>
        <v>63.333333333333336</v>
      </c>
      <c r="N133" s="26">
        <v>380</v>
      </c>
    </row>
    <row r="134" spans="1:14" ht="13.95" customHeight="1">
      <c r="A134" s="103" t="s">
        <v>140</v>
      </c>
      <c r="B134" s="103"/>
      <c r="C134" s="15" t="s">
        <v>420</v>
      </c>
      <c r="D134" s="103" t="s">
        <v>140</v>
      </c>
      <c r="E134" s="103"/>
      <c r="F134" s="103"/>
      <c r="G134" s="103">
        <v>60</v>
      </c>
      <c r="H134" s="103"/>
      <c r="I134" s="103"/>
      <c r="J134" s="103"/>
      <c r="K134" s="103"/>
      <c r="L134" s="26">
        <f>N134*100/120</f>
        <v>66.666666666666671</v>
      </c>
      <c r="M134" s="26">
        <f>N134*20/120</f>
        <v>13.333333333333334</v>
      </c>
      <c r="N134" s="26">
        <v>80</v>
      </c>
    </row>
    <row r="135" spans="1:14" ht="26.4">
      <c r="A135" s="103">
        <v>1602</v>
      </c>
      <c r="B135" s="103"/>
      <c r="C135" s="15" t="s">
        <v>480</v>
      </c>
      <c r="D135" s="103"/>
      <c r="E135" s="103"/>
      <c r="F135" s="103"/>
      <c r="G135" s="103"/>
      <c r="H135" s="103"/>
      <c r="I135" s="103"/>
      <c r="J135" s="103"/>
      <c r="K135" s="103"/>
      <c r="L135" s="26"/>
      <c r="M135" s="26"/>
      <c r="N135" s="26"/>
    </row>
    <row r="136" spans="1:14" ht="14.25" customHeight="1">
      <c r="A136" s="103" t="s">
        <v>140</v>
      </c>
      <c r="B136" s="103"/>
      <c r="C136" s="15" t="s">
        <v>419</v>
      </c>
      <c r="D136" s="103" t="s">
        <v>384</v>
      </c>
      <c r="E136" s="103"/>
      <c r="F136" s="103"/>
      <c r="G136" s="103">
        <v>268.8</v>
      </c>
      <c r="H136" s="103"/>
      <c r="I136" s="103"/>
      <c r="J136" s="103"/>
      <c r="K136" s="103"/>
      <c r="L136" s="26">
        <f>N136*100/120</f>
        <v>325</v>
      </c>
      <c r="M136" s="26">
        <f>N136*20/120</f>
        <v>65</v>
      </c>
      <c r="N136" s="26">
        <v>390</v>
      </c>
    </row>
    <row r="137" spans="1:14" ht="13.95" customHeight="1">
      <c r="A137" s="103" t="s">
        <v>140</v>
      </c>
      <c r="B137" s="103"/>
      <c r="C137" s="15" t="s">
        <v>420</v>
      </c>
      <c r="D137" s="103" t="s">
        <v>140</v>
      </c>
      <c r="E137" s="103"/>
      <c r="F137" s="103"/>
      <c r="G137" s="103">
        <v>60</v>
      </c>
      <c r="H137" s="103"/>
      <c r="I137" s="103"/>
      <c r="J137" s="103"/>
      <c r="K137" s="103"/>
      <c r="L137" s="26">
        <f>N137*100/120</f>
        <v>70.833333333333329</v>
      </c>
      <c r="M137" s="26">
        <f>N137*20/120</f>
        <v>14.166666666666666</v>
      </c>
      <c r="N137" s="26">
        <v>85</v>
      </c>
    </row>
    <row r="138" spans="1:14" ht="26.4">
      <c r="A138" s="103">
        <v>1604</v>
      </c>
      <c r="B138" s="103"/>
      <c r="C138" s="15" t="s">
        <v>481</v>
      </c>
      <c r="D138" s="103"/>
      <c r="E138" s="103"/>
      <c r="F138" s="103"/>
      <c r="G138" s="103"/>
      <c r="H138" s="103"/>
      <c r="I138" s="103"/>
      <c r="J138" s="103"/>
      <c r="K138" s="103"/>
      <c r="L138" s="26"/>
      <c r="M138" s="26"/>
      <c r="N138" s="26"/>
    </row>
    <row r="139" spans="1:14" ht="14.25" customHeight="1">
      <c r="A139" s="103" t="s">
        <v>140</v>
      </c>
      <c r="B139" s="103"/>
      <c r="C139" s="15" t="s">
        <v>430</v>
      </c>
      <c r="D139" s="103" t="s">
        <v>384</v>
      </c>
      <c r="E139" s="103"/>
      <c r="F139" s="103"/>
      <c r="G139" s="103">
        <v>188.8</v>
      </c>
      <c r="H139" s="103"/>
      <c r="I139" s="103"/>
      <c r="J139" s="103"/>
      <c r="K139" s="103"/>
      <c r="L139" s="26">
        <f>N139*100/120</f>
        <v>216.66666666666666</v>
      </c>
      <c r="M139" s="26">
        <f>N139*20/120</f>
        <v>43.333333333333336</v>
      </c>
      <c r="N139" s="26">
        <v>260</v>
      </c>
    </row>
    <row r="140" spans="1:14" ht="13.95" customHeight="1">
      <c r="A140" s="103" t="s">
        <v>140</v>
      </c>
      <c r="B140" s="103"/>
      <c r="C140" s="15" t="s">
        <v>420</v>
      </c>
      <c r="D140" s="103" t="s">
        <v>140</v>
      </c>
      <c r="E140" s="103"/>
      <c r="F140" s="103"/>
      <c r="G140" s="103">
        <v>36</v>
      </c>
      <c r="H140" s="103"/>
      <c r="I140" s="103"/>
      <c r="J140" s="103"/>
      <c r="K140" s="103"/>
      <c r="L140" s="26">
        <f>N140*100/120</f>
        <v>41.666666666666664</v>
      </c>
      <c r="M140" s="26">
        <f>N140*20/120</f>
        <v>8.3333333333333339</v>
      </c>
      <c r="N140" s="26">
        <v>50</v>
      </c>
    </row>
    <row r="141" spans="1:14" ht="13.95" customHeight="1">
      <c r="A141" s="103">
        <v>2302</v>
      </c>
      <c r="B141" s="103"/>
      <c r="C141" s="15" t="s">
        <v>482</v>
      </c>
      <c r="D141" s="103"/>
      <c r="E141" s="103"/>
      <c r="F141" s="103"/>
      <c r="G141" s="103"/>
      <c r="H141" s="103"/>
      <c r="I141" s="103"/>
      <c r="J141" s="103"/>
      <c r="K141" s="103"/>
      <c r="L141" s="26"/>
      <c r="M141" s="26"/>
      <c r="N141" s="26"/>
    </row>
    <row r="142" spans="1:14" ht="14.25" customHeight="1">
      <c r="A142" s="103" t="s">
        <v>140</v>
      </c>
      <c r="B142" s="103"/>
      <c r="C142" s="15" t="s">
        <v>419</v>
      </c>
      <c r="D142" s="103" t="s">
        <v>384</v>
      </c>
      <c r="E142" s="103"/>
      <c r="F142" s="103"/>
      <c r="G142" s="103">
        <v>314.39999999999998</v>
      </c>
      <c r="H142" s="103"/>
      <c r="I142" s="103"/>
      <c r="J142" s="103"/>
      <c r="K142" s="103"/>
      <c r="L142" s="26">
        <f>N142*100/120</f>
        <v>340</v>
      </c>
      <c r="M142" s="26">
        <f>N142*20/120</f>
        <v>68</v>
      </c>
      <c r="N142" s="26">
        <v>408</v>
      </c>
    </row>
    <row r="143" spans="1:14" ht="13.95" customHeight="1">
      <c r="A143" s="103" t="s">
        <v>140</v>
      </c>
      <c r="B143" s="103"/>
      <c r="C143" s="15" t="s">
        <v>460</v>
      </c>
      <c r="D143" s="103" t="s">
        <v>140</v>
      </c>
      <c r="E143" s="103"/>
      <c r="F143" s="103"/>
      <c r="G143" s="103">
        <v>74.400000000000006</v>
      </c>
      <c r="H143" s="103"/>
      <c r="I143" s="103"/>
      <c r="J143" s="103"/>
      <c r="K143" s="103"/>
      <c r="L143" s="26">
        <f>N143*100/120</f>
        <v>81.666666666666671</v>
      </c>
      <c r="M143" s="26">
        <f>N143*20/120</f>
        <v>16.333333333333332</v>
      </c>
      <c r="N143" s="26">
        <v>98</v>
      </c>
    </row>
    <row r="144" spans="1:14" ht="13.95" customHeight="1">
      <c r="A144" s="103">
        <v>230400000</v>
      </c>
      <c r="B144" s="103"/>
      <c r="C144" s="15" t="s">
        <v>483</v>
      </c>
      <c r="D144" s="103"/>
      <c r="E144" s="103"/>
      <c r="F144" s="103"/>
      <c r="G144" s="103"/>
      <c r="H144" s="103"/>
      <c r="I144" s="103"/>
      <c r="J144" s="103"/>
      <c r="K144" s="103"/>
      <c r="L144" s="26"/>
      <c r="M144" s="26"/>
      <c r="N144" s="26"/>
    </row>
    <row r="145" spans="1:14" ht="14.25" customHeight="1">
      <c r="A145" s="103" t="s">
        <v>140</v>
      </c>
      <c r="B145" s="103"/>
      <c r="C145" s="15" t="s">
        <v>419</v>
      </c>
      <c r="D145" s="103" t="s">
        <v>384</v>
      </c>
      <c r="E145" s="103"/>
      <c r="F145" s="103"/>
      <c r="G145" s="103">
        <v>314.39999999999998</v>
      </c>
      <c r="H145" s="103"/>
      <c r="I145" s="103"/>
      <c r="J145" s="103"/>
      <c r="K145" s="103"/>
      <c r="L145" s="26">
        <f>N145*100/120</f>
        <v>340</v>
      </c>
      <c r="M145" s="26">
        <f>N145*20/120</f>
        <v>68</v>
      </c>
      <c r="N145" s="26">
        <v>408</v>
      </c>
    </row>
    <row r="146" spans="1:14" ht="13.95" customHeight="1">
      <c r="A146" s="103" t="s">
        <v>140</v>
      </c>
      <c r="B146" s="103"/>
      <c r="C146" s="15" t="s">
        <v>460</v>
      </c>
      <c r="D146" s="103" t="s">
        <v>140</v>
      </c>
      <c r="E146" s="103"/>
      <c r="F146" s="103"/>
      <c r="G146" s="103">
        <v>74.400000000000006</v>
      </c>
      <c r="H146" s="103"/>
      <c r="I146" s="103"/>
      <c r="J146" s="103"/>
      <c r="K146" s="103"/>
      <c r="L146" s="26">
        <f>N146*100/120</f>
        <v>81.666666666666671</v>
      </c>
      <c r="M146" s="26">
        <f>N146*20/120</f>
        <v>16.333333333333332</v>
      </c>
      <c r="N146" s="26">
        <v>98</v>
      </c>
    </row>
    <row r="147" spans="1:14" ht="13.95" customHeight="1">
      <c r="A147" s="103" t="s">
        <v>484</v>
      </c>
      <c r="B147" s="103"/>
      <c r="C147" s="15" t="s">
        <v>485</v>
      </c>
      <c r="D147" s="103"/>
      <c r="E147" s="103"/>
      <c r="F147" s="103"/>
      <c r="G147" s="103"/>
      <c r="H147" s="103"/>
      <c r="I147" s="103"/>
      <c r="J147" s="103"/>
      <c r="K147" s="103"/>
      <c r="L147" s="26"/>
      <c r="M147" s="26"/>
      <c r="N147" s="26"/>
    </row>
    <row r="148" spans="1:14" ht="14.25" customHeight="1">
      <c r="A148" s="103" t="s">
        <v>140</v>
      </c>
      <c r="B148" s="103"/>
      <c r="C148" s="15" t="s">
        <v>419</v>
      </c>
      <c r="D148" s="103" t="s">
        <v>384</v>
      </c>
      <c r="E148" s="103"/>
      <c r="F148" s="103"/>
      <c r="G148" s="103">
        <v>314.39999999999998</v>
      </c>
      <c r="H148" s="103"/>
      <c r="I148" s="103"/>
      <c r="J148" s="103"/>
      <c r="K148" s="103"/>
      <c r="L148" s="26">
        <f>N148*100/120</f>
        <v>340</v>
      </c>
      <c r="M148" s="26">
        <f>N148*20/120</f>
        <v>68</v>
      </c>
      <c r="N148" s="26">
        <v>408</v>
      </c>
    </row>
    <row r="149" spans="1:14" ht="13.95" customHeight="1">
      <c r="A149" s="103" t="s">
        <v>140</v>
      </c>
      <c r="B149" s="103"/>
      <c r="C149" s="15" t="s">
        <v>460</v>
      </c>
      <c r="D149" s="103" t="s">
        <v>140</v>
      </c>
      <c r="E149" s="103"/>
      <c r="F149" s="103"/>
      <c r="G149" s="103">
        <v>74.400000000000006</v>
      </c>
      <c r="H149" s="103"/>
      <c r="I149" s="103"/>
      <c r="J149" s="103"/>
      <c r="K149" s="103"/>
      <c r="L149" s="26">
        <f>N149*100/120</f>
        <v>81.666666666666671</v>
      </c>
      <c r="M149" s="26">
        <f>N149*20/120</f>
        <v>16.333333333333332</v>
      </c>
      <c r="N149" s="26">
        <v>98</v>
      </c>
    </row>
    <row r="150" spans="1:14">
      <c r="A150" s="103">
        <v>2309</v>
      </c>
      <c r="B150" s="103"/>
      <c r="C150" s="15" t="s">
        <v>486</v>
      </c>
      <c r="D150" s="103"/>
      <c r="E150" s="103"/>
      <c r="F150" s="103"/>
      <c r="G150" s="103"/>
      <c r="H150" s="103"/>
      <c r="I150" s="103"/>
      <c r="J150" s="103"/>
      <c r="K150" s="103"/>
      <c r="L150" s="26"/>
      <c r="M150" s="26"/>
      <c r="N150" s="26"/>
    </row>
    <row r="151" spans="1:14" ht="14.25" customHeight="1">
      <c r="A151" s="103" t="s">
        <v>140</v>
      </c>
      <c r="B151" s="103"/>
      <c r="C151" s="15" t="s">
        <v>419</v>
      </c>
      <c r="D151" s="103" t="s">
        <v>384</v>
      </c>
      <c r="E151" s="103"/>
      <c r="F151" s="103"/>
      <c r="G151" s="103">
        <v>314.39999999999998</v>
      </c>
      <c r="H151" s="103"/>
      <c r="I151" s="103"/>
      <c r="J151" s="103"/>
      <c r="K151" s="103"/>
      <c r="L151" s="26">
        <f>N151*100/120</f>
        <v>340</v>
      </c>
      <c r="M151" s="26">
        <f>N151*20/120</f>
        <v>68</v>
      </c>
      <c r="N151" s="26">
        <v>408</v>
      </c>
    </row>
    <row r="152" spans="1:14" ht="13.95" customHeight="1">
      <c r="A152" s="103" t="s">
        <v>140</v>
      </c>
      <c r="B152" s="103"/>
      <c r="C152" s="15" t="s">
        <v>460</v>
      </c>
      <c r="D152" s="103" t="s">
        <v>140</v>
      </c>
      <c r="E152" s="103"/>
      <c r="F152" s="103"/>
      <c r="G152" s="103">
        <v>74.400000000000006</v>
      </c>
      <c r="H152" s="103"/>
      <c r="I152" s="103"/>
      <c r="J152" s="103"/>
      <c r="K152" s="103"/>
      <c r="L152" s="26">
        <f>N152*100/120</f>
        <v>81.666666666666671</v>
      </c>
      <c r="M152" s="26">
        <f>N152*20/120</f>
        <v>16.333333333333332</v>
      </c>
      <c r="N152" s="26">
        <v>98</v>
      </c>
    </row>
    <row r="153" spans="1:14" ht="13.95" customHeight="1">
      <c r="A153" s="103" t="s">
        <v>487</v>
      </c>
      <c r="B153" s="103"/>
      <c r="C153" s="15" t="s">
        <v>488</v>
      </c>
      <c r="D153" s="103"/>
      <c r="E153" s="103"/>
      <c r="F153" s="103"/>
      <c r="G153" s="103"/>
      <c r="H153" s="103"/>
      <c r="I153" s="103"/>
      <c r="J153" s="103"/>
      <c r="K153" s="103"/>
      <c r="L153" s="26"/>
      <c r="M153" s="26"/>
      <c r="N153" s="26"/>
    </row>
    <row r="154" spans="1:14" ht="14.25" customHeight="1">
      <c r="A154" s="103" t="s">
        <v>140</v>
      </c>
      <c r="B154" s="103"/>
      <c r="C154" s="15" t="s">
        <v>430</v>
      </c>
      <c r="D154" s="103" t="s">
        <v>384</v>
      </c>
      <c r="E154" s="103"/>
      <c r="F154" s="103"/>
      <c r="G154" s="103">
        <v>314.39999999999998</v>
      </c>
      <c r="H154" s="103"/>
      <c r="I154" s="103"/>
      <c r="J154" s="103"/>
      <c r="K154" s="103"/>
      <c r="L154" s="26">
        <f>N154*100/120</f>
        <v>340</v>
      </c>
      <c r="M154" s="26">
        <f>N154*20/120</f>
        <v>68</v>
      </c>
      <c r="N154" s="26">
        <v>408</v>
      </c>
    </row>
    <row r="155" spans="1:14" ht="13.95" customHeight="1">
      <c r="A155" s="103" t="s">
        <v>140</v>
      </c>
      <c r="B155" s="103"/>
      <c r="C155" s="15" t="s">
        <v>420</v>
      </c>
      <c r="D155" s="103" t="s">
        <v>140</v>
      </c>
      <c r="E155" s="103"/>
      <c r="F155" s="103"/>
      <c r="G155" s="103">
        <v>74.400000000000006</v>
      </c>
      <c r="H155" s="103"/>
      <c r="I155" s="103"/>
      <c r="J155" s="103"/>
      <c r="K155" s="103"/>
      <c r="L155" s="26">
        <f>N155*100/120</f>
        <v>81.666666666666671</v>
      </c>
      <c r="M155" s="26">
        <f>N155*20/120</f>
        <v>16.333333333333332</v>
      </c>
      <c r="N155" s="26">
        <v>98</v>
      </c>
    </row>
    <row r="156" spans="1:14" ht="13.95" customHeight="1">
      <c r="A156" s="103" t="s">
        <v>489</v>
      </c>
      <c r="B156" s="103"/>
      <c r="C156" s="15" t="s">
        <v>490</v>
      </c>
      <c r="D156" s="103"/>
      <c r="E156" s="103"/>
      <c r="F156" s="103"/>
      <c r="G156" s="103"/>
      <c r="H156" s="103"/>
      <c r="I156" s="103"/>
      <c r="J156" s="103"/>
      <c r="K156" s="103"/>
      <c r="L156" s="26"/>
      <c r="M156" s="26"/>
      <c r="N156" s="26"/>
    </row>
    <row r="157" spans="1:14" ht="14.25" customHeight="1">
      <c r="A157" s="103" t="s">
        <v>140</v>
      </c>
      <c r="B157" s="103"/>
      <c r="C157" s="15" t="s">
        <v>430</v>
      </c>
      <c r="D157" s="103" t="s">
        <v>384</v>
      </c>
      <c r="E157" s="103"/>
      <c r="F157" s="103"/>
      <c r="G157" s="103">
        <v>314.39999999999998</v>
      </c>
      <c r="H157" s="103"/>
      <c r="I157" s="103"/>
      <c r="J157" s="103"/>
      <c r="K157" s="103"/>
      <c r="L157" s="26">
        <f>N157*100/120</f>
        <v>340</v>
      </c>
      <c r="M157" s="26">
        <f>N157*20/120</f>
        <v>68</v>
      </c>
      <c r="N157" s="26">
        <v>408</v>
      </c>
    </row>
    <row r="158" spans="1:14" ht="13.95" customHeight="1">
      <c r="A158" s="103" t="s">
        <v>140</v>
      </c>
      <c r="B158" s="103"/>
      <c r="C158" s="15" t="s">
        <v>420</v>
      </c>
      <c r="D158" s="103" t="s">
        <v>140</v>
      </c>
      <c r="E158" s="103"/>
      <c r="F158" s="103"/>
      <c r="G158" s="103">
        <v>74.400000000000006</v>
      </c>
      <c r="H158" s="103"/>
      <c r="I158" s="103"/>
      <c r="J158" s="103"/>
      <c r="K158" s="103"/>
      <c r="L158" s="26">
        <f>N158*100/120</f>
        <v>81.666666666666671</v>
      </c>
      <c r="M158" s="26">
        <f>N158*20/120</f>
        <v>16.333333333333332</v>
      </c>
      <c r="N158" s="26">
        <v>98</v>
      </c>
    </row>
    <row r="159" spans="1:14" ht="79.2">
      <c r="A159" s="103">
        <v>4101</v>
      </c>
      <c r="B159" s="103"/>
      <c r="C159" s="15" t="s">
        <v>491</v>
      </c>
      <c r="D159" s="103"/>
      <c r="E159" s="103"/>
      <c r="F159" s="103"/>
      <c r="G159" s="103"/>
      <c r="H159" s="103"/>
      <c r="I159" s="103"/>
      <c r="J159" s="103"/>
      <c r="K159" s="103"/>
      <c r="L159" s="26"/>
      <c r="M159" s="26"/>
      <c r="N159" s="26"/>
    </row>
    <row r="160" spans="1:14" ht="14.25" customHeight="1">
      <c r="A160" s="103" t="s">
        <v>140</v>
      </c>
      <c r="B160" s="103"/>
      <c r="C160" s="15" t="s">
        <v>492</v>
      </c>
      <c r="D160" s="103" t="s">
        <v>384</v>
      </c>
      <c r="E160" s="103"/>
      <c r="F160" s="103"/>
      <c r="G160" s="103">
        <v>416</v>
      </c>
      <c r="H160" s="103"/>
      <c r="I160" s="103"/>
      <c r="J160" s="103"/>
      <c r="K160" s="103"/>
      <c r="L160" s="26">
        <f>N160*100/120</f>
        <v>458.33333333333331</v>
      </c>
      <c r="M160" s="26">
        <f>N160*20/120</f>
        <v>91.666666666666671</v>
      </c>
      <c r="N160" s="26">
        <v>550</v>
      </c>
    </row>
    <row r="161" spans="1:16" ht="13.95" customHeight="1">
      <c r="A161" s="103" t="s">
        <v>140</v>
      </c>
      <c r="B161" s="103"/>
      <c r="C161" s="15" t="s">
        <v>493</v>
      </c>
      <c r="D161" s="103" t="s">
        <v>140</v>
      </c>
      <c r="E161" s="103"/>
      <c r="F161" s="103"/>
      <c r="G161" s="103">
        <v>36.799999999999997</v>
      </c>
      <c r="H161" s="103"/>
      <c r="I161" s="103"/>
      <c r="J161" s="103"/>
      <c r="K161" s="103"/>
      <c r="L161" s="26">
        <f>N161*100/120</f>
        <v>41.666666666666664</v>
      </c>
      <c r="M161" s="26">
        <f>N161*20/120</f>
        <v>8.3333333333333339</v>
      </c>
      <c r="N161" s="26">
        <v>50</v>
      </c>
    </row>
    <row r="162" spans="1:16" ht="79.2">
      <c r="A162" s="103">
        <v>4102</v>
      </c>
      <c r="B162" s="103"/>
      <c r="C162" s="15" t="s">
        <v>494</v>
      </c>
      <c r="D162" s="103"/>
      <c r="E162" s="103"/>
      <c r="F162" s="103"/>
      <c r="G162" s="103"/>
      <c r="H162" s="103"/>
      <c r="I162" s="103"/>
      <c r="J162" s="103"/>
      <c r="K162" s="103"/>
      <c r="L162" s="26"/>
      <c r="M162" s="26"/>
      <c r="N162" s="26"/>
    </row>
    <row r="163" spans="1:16" ht="14.25" customHeight="1">
      <c r="A163" s="103" t="s">
        <v>140</v>
      </c>
      <c r="B163" s="103"/>
      <c r="C163" s="15" t="s">
        <v>492</v>
      </c>
      <c r="D163" s="103" t="s">
        <v>384</v>
      </c>
      <c r="E163" s="103"/>
      <c r="F163" s="103"/>
      <c r="G163" s="103">
        <v>416</v>
      </c>
      <c r="H163" s="103"/>
      <c r="I163" s="103"/>
      <c r="J163" s="103"/>
      <c r="K163" s="103"/>
      <c r="L163" s="26">
        <f>N163*100/120</f>
        <v>458.33333333333331</v>
      </c>
      <c r="M163" s="26">
        <f>N163*20/120</f>
        <v>91.666666666666671</v>
      </c>
      <c r="N163" s="26">
        <v>550</v>
      </c>
    </row>
    <row r="164" spans="1:16" ht="13.95" customHeight="1">
      <c r="A164" s="103" t="s">
        <v>140</v>
      </c>
      <c r="B164" s="103"/>
      <c r="C164" s="15" t="s">
        <v>493</v>
      </c>
      <c r="D164" s="103" t="s">
        <v>140</v>
      </c>
      <c r="E164" s="103"/>
      <c r="F164" s="103"/>
      <c r="G164" s="103">
        <v>36.799999999999997</v>
      </c>
      <c r="H164" s="103"/>
      <c r="I164" s="103"/>
      <c r="J164" s="103"/>
      <c r="K164" s="103"/>
      <c r="L164" s="26">
        <f>N164*100/120</f>
        <v>41.666666666666664</v>
      </c>
      <c r="M164" s="26">
        <f>N164*20/120</f>
        <v>8.3333333333333339</v>
      </c>
      <c r="N164" s="26">
        <v>50</v>
      </c>
    </row>
    <row r="165" spans="1:16" ht="79.2">
      <c r="A165" s="103">
        <v>4103</v>
      </c>
      <c r="B165" s="103"/>
      <c r="C165" s="15" t="s">
        <v>495</v>
      </c>
      <c r="D165" s="103"/>
      <c r="E165" s="103"/>
      <c r="F165" s="103"/>
      <c r="G165" s="103"/>
      <c r="H165" s="103"/>
      <c r="I165" s="103"/>
      <c r="J165" s="103"/>
      <c r="K165" s="103"/>
      <c r="L165" s="26"/>
      <c r="M165" s="26"/>
      <c r="N165" s="26"/>
    </row>
    <row r="166" spans="1:16" ht="14.25" customHeight="1">
      <c r="A166" s="103" t="s">
        <v>140</v>
      </c>
      <c r="B166" s="103"/>
      <c r="C166" s="15" t="s">
        <v>492</v>
      </c>
      <c r="D166" s="103" t="s">
        <v>384</v>
      </c>
      <c r="E166" s="103"/>
      <c r="F166" s="103"/>
      <c r="G166" s="103">
        <v>416</v>
      </c>
      <c r="H166" s="103"/>
      <c r="I166" s="103"/>
      <c r="J166" s="103"/>
      <c r="K166" s="103"/>
      <c r="L166" s="26">
        <f>N166*100/120</f>
        <v>458.33333333333331</v>
      </c>
      <c r="M166" s="26">
        <f>N166*20/120</f>
        <v>91.666666666666671</v>
      </c>
      <c r="N166" s="26">
        <v>550</v>
      </c>
    </row>
    <row r="167" spans="1:16" ht="14.25" customHeight="1">
      <c r="A167" s="103" t="s">
        <v>140</v>
      </c>
      <c r="B167" s="103"/>
      <c r="C167" s="15" t="s">
        <v>493</v>
      </c>
      <c r="D167" s="103" t="s">
        <v>140</v>
      </c>
      <c r="E167" s="103"/>
      <c r="F167" s="103"/>
      <c r="G167" s="103">
        <v>36.799999999999997</v>
      </c>
      <c r="H167" s="103"/>
      <c r="I167" s="103"/>
      <c r="J167" s="103"/>
      <c r="K167" s="103"/>
      <c r="L167" s="26">
        <f>N167*100/120</f>
        <v>41.666666666666664</v>
      </c>
      <c r="M167" s="26">
        <f>N167*20/120</f>
        <v>8.3333333333333339</v>
      </c>
      <c r="N167" s="26">
        <v>50</v>
      </c>
    </row>
    <row r="168" spans="1:16" ht="52.8">
      <c r="A168" s="103">
        <v>4301</v>
      </c>
      <c r="B168" s="103"/>
      <c r="C168" s="15" t="s">
        <v>496</v>
      </c>
      <c r="D168" s="103"/>
      <c r="E168" s="103"/>
      <c r="F168" s="103"/>
      <c r="G168" s="103"/>
      <c r="H168" s="103"/>
      <c r="I168" s="103"/>
      <c r="J168" s="103"/>
      <c r="K168" s="103"/>
      <c r="L168" s="26"/>
      <c r="M168" s="26"/>
      <c r="N168" s="26"/>
    </row>
    <row r="169" spans="1:16" ht="14.25" customHeight="1">
      <c r="A169" s="103" t="s">
        <v>140</v>
      </c>
      <c r="B169" s="103"/>
      <c r="C169" s="15" t="s">
        <v>497</v>
      </c>
      <c r="D169" s="103" t="s">
        <v>384</v>
      </c>
      <c r="E169" s="103"/>
      <c r="F169" s="103"/>
      <c r="G169" s="103">
        <v>336</v>
      </c>
      <c r="H169" s="103"/>
      <c r="I169" s="103"/>
      <c r="J169" s="103"/>
      <c r="K169" s="103"/>
      <c r="L169" s="26">
        <f>N169*100/120</f>
        <v>366.66666666666669</v>
      </c>
      <c r="M169" s="26">
        <f>N169*20/120</f>
        <v>73.333333333333329</v>
      </c>
      <c r="N169" s="26">
        <v>440</v>
      </c>
    </row>
    <row r="170" spans="1:16" ht="13.95" customHeight="1">
      <c r="A170" s="103" t="s">
        <v>140</v>
      </c>
      <c r="B170" s="103"/>
      <c r="C170" s="15" t="s">
        <v>493</v>
      </c>
      <c r="D170" s="103" t="s">
        <v>140</v>
      </c>
      <c r="E170" s="103"/>
      <c r="F170" s="103"/>
      <c r="G170" s="103">
        <v>36.799999999999997</v>
      </c>
      <c r="H170" s="103"/>
      <c r="I170" s="103"/>
      <c r="J170" s="103"/>
      <c r="K170" s="103"/>
      <c r="L170" s="26">
        <f>N170*100/120</f>
        <v>41.666666666666664</v>
      </c>
      <c r="M170" s="26">
        <f>N170*20/120</f>
        <v>8.3333333333333339</v>
      </c>
      <c r="N170" s="26">
        <v>50</v>
      </c>
    </row>
    <row r="171" spans="1:16" ht="14.25" customHeight="1">
      <c r="A171" s="103" t="s">
        <v>140</v>
      </c>
      <c r="B171" s="103"/>
      <c r="C171" s="15" t="s">
        <v>430</v>
      </c>
      <c r="D171" s="103" t="s">
        <v>384</v>
      </c>
      <c r="E171" s="103"/>
      <c r="F171" s="103"/>
      <c r="G171" s="103">
        <v>416</v>
      </c>
      <c r="H171" s="103"/>
      <c r="I171" s="103"/>
      <c r="J171" s="103"/>
      <c r="K171" s="103"/>
      <c r="L171" s="26">
        <f>N171*100/120</f>
        <v>458.33333333333331</v>
      </c>
      <c r="M171" s="58">
        <f>N171*20/120</f>
        <v>91.666666666666671</v>
      </c>
      <c r="N171" s="27">
        <v>550</v>
      </c>
    </row>
    <row r="172" spans="1:16" s="57" customFormat="1" ht="13.95" customHeight="1">
      <c r="A172" s="103" t="s">
        <v>140</v>
      </c>
      <c r="B172" s="103"/>
      <c r="C172" s="15" t="s">
        <v>420</v>
      </c>
      <c r="D172" s="103" t="s">
        <v>140</v>
      </c>
      <c r="E172" s="103"/>
      <c r="F172" s="103"/>
      <c r="G172" s="103">
        <v>36.799999999999997</v>
      </c>
      <c r="H172" s="103"/>
      <c r="I172" s="103"/>
      <c r="J172" s="103"/>
      <c r="K172" s="103"/>
      <c r="L172" s="26">
        <f>N172*100/120</f>
        <v>41.666666666666664</v>
      </c>
      <c r="M172" s="55">
        <f>N172*20/120</f>
        <v>8.3333333333333339</v>
      </c>
      <c r="N172" s="55">
        <v>50</v>
      </c>
      <c r="O172" s="56"/>
    </row>
    <row r="173" spans="1:16">
      <c r="A173" s="28"/>
      <c r="B173" s="28"/>
      <c r="C173" s="29"/>
      <c r="D173" s="28"/>
      <c r="E173" s="28"/>
      <c r="F173" s="28"/>
      <c r="G173" s="28"/>
      <c r="H173" s="28"/>
      <c r="I173" s="28"/>
      <c r="J173" s="28"/>
      <c r="K173" s="28"/>
      <c r="L173" s="28"/>
      <c r="M173" s="30"/>
      <c r="N173" s="28"/>
      <c r="O173" s="28"/>
      <c r="P173" s="28"/>
    </row>
    <row r="174" spans="1:16">
      <c r="A174" s="28"/>
      <c r="B174" s="28"/>
      <c r="C174" s="29"/>
      <c r="D174" s="28"/>
      <c r="E174" s="28"/>
      <c r="F174" s="28"/>
      <c r="G174" s="28"/>
      <c r="H174" s="28"/>
      <c r="I174" s="28"/>
      <c r="J174" s="28"/>
      <c r="K174" s="28"/>
      <c r="L174" s="28"/>
      <c r="M174" s="30"/>
      <c r="N174" s="28"/>
      <c r="O174" s="28"/>
      <c r="P174" s="28"/>
    </row>
    <row r="175" spans="1:16">
      <c r="A175" s="28"/>
      <c r="B175" s="28"/>
      <c r="C175" s="29"/>
      <c r="D175" s="28"/>
      <c r="E175" s="28"/>
      <c r="F175" s="28"/>
      <c r="G175" s="28"/>
      <c r="H175" s="28"/>
      <c r="I175" s="28"/>
      <c r="J175" s="28"/>
      <c r="K175" s="28"/>
      <c r="L175" s="28"/>
      <c r="M175" s="30"/>
      <c r="N175" s="28"/>
      <c r="O175" s="28"/>
      <c r="P175" s="28"/>
    </row>
    <row r="176" spans="1:16">
      <c r="A176" s="28"/>
      <c r="B176" s="28"/>
      <c r="C176" s="29"/>
      <c r="D176" s="28"/>
      <c r="E176" s="28"/>
      <c r="F176" s="28"/>
      <c r="G176" s="28"/>
      <c r="H176" s="28"/>
      <c r="I176" s="28"/>
      <c r="J176" s="28"/>
      <c r="K176" s="28"/>
      <c r="L176" s="28"/>
      <c r="M176" s="30"/>
      <c r="N176" s="28"/>
      <c r="O176" s="28"/>
      <c r="P176" s="28"/>
    </row>
    <row r="177" spans="1:16">
      <c r="A177" s="28"/>
      <c r="B177" s="28"/>
      <c r="C177" s="29"/>
      <c r="D177" s="28"/>
      <c r="E177" s="28"/>
      <c r="F177" s="28"/>
      <c r="G177" s="28"/>
      <c r="H177" s="28"/>
      <c r="I177" s="28"/>
      <c r="J177" s="28"/>
      <c r="K177" s="28"/>
      <c r="L177" s="28"/>
      <c r="M177" s="30"/>
      <c r="N177" s="28"/>
      <c r="O177" s="28"/>
      <c r="P177" s="28"/>
    </row>
    <row r="178" spans="1:16">
      <c r="A178" s="28"/>
      <c r="B178" s="28"/>
      <c r="C178" s="29"/>
      <c r="D178" s="28"/>
      <c r="E178" s="28"/>
      <c r="F178" s="28"/>
      <c r="G178" s="28"/>
      <c r="H178" s="28"/>
      <c r="I178" s="28"/>
      <c r="J178" s="28"/>
      <c r="K178" s="28"/>
      <c r="L178" s="28"/>
      <c r="M178" s="30"/>
      <c r="N178" s="28"/>
      <c r="O178" s="28"/>
      <c r="P178" s="28"/>
    </row>
    <row r="179" spans="1:16">
      <c r="A179" s="28"/>
      <c r="B179" s="28"/>
      <c r="C179" s="29"/>
      <c r="D179" s="28"/>
      <c r="E179" s="28"/>
      <c r="F179" s="28"/>
      <c r="G179" s="28"/>
      <c r="H179" s="28"/>
      <c r="I179" s="28"/>
      <c r="J179" s="28"/>
      <c r="K179" s="28"/>
      <c r="L179" s="28"/>
      <c r="M179" s="30"/>
      <c r="N179" s="28"/>
      <c r="O179" s="28"/>
      <c r="P179" s="28"/>
    </row>
    <row r="180" spans="1:16">
      <c r="A180" s="28"/>
      <c r="B180" s="28"/>
      <c r="C180" s="29"/>
      <c r="D180" s="28"/>
      <c r="E180" s="28"/>
      <c r="F180" s="28"/>
      <c r="G180" s="28"/>
      <c r="H180" s="28"/>
      <c r="I180" s="28"/>
      <c r="J180" s="28"/>
      <c r="K180" s="28"/>
      <c r="L180" s="28"/>
      <c r="M180" s="30"/>
      <c r="N180" s="28"/>
      <c r="O180" s="28"/>
      <c r="P180" s="28"/>
    </row>
    <row r="181" spans="1:16">
      <c r="A181" s="28"/>
      <c r="B181" s="28"/>
      <c r="C181" s="29"/>
      <c r="D181" s="28"/>
      <c r="E181" s="28"/>
      <c r="F181" s="28"/>
      <c r="G181" s="28"/>
      <c r="H181" s="28"/>
      <c r="I181" s="28"/>
      <c r="J181" s="28"/>
      <c r="K181" s="28"/>
      <c r="L181" s="28"/>
      <c r="M181" s="30"/>
      <c r="N181" s="28"/>
      <c r="O181" s="28"/>
      <c r="P181" s="28"/>
    </row>
    <row r="182" spans="1:16">
      <c r="A182" s="28"/>
      <c r="B182" s="28"/>
      <c r="C182" s="29"/>
      <c r="D182" s="28"/>
      <c r="E182" s="28"/>
      <c r="F182" s="28"/>
      <c r="G182" s="28"/>
      <c r="H182" s="28"/>
      <c r="I182" s="28"/>
      <c r="J182" s="28"/>
      <c r="K182" s="28"/>
      <c r="L182" s="28"/>
      <c r="M182" s="30"/>
      <c r="N182" s="28"/>
      <c r="O182" s="28"/>
      <c r="P182" s="28"/>
    </row>
    <row r="183" spans="1:16">
      <c r="A183" s="28"/>
      <c r="B183" s="28"/>
      <c r="C183" s="29"/>
      <c r="D183" s="28"/>
      <c r="E183" s="28"/>
      <c r="F183" s="28"/>
      <c r="G183" s="28"/>
      <c r="H183" s="28"/>
      <c r="I183" s="28"/>
      <c r="J183" s="28"/>
      <c r="K183" s="28"/>
      <c r="L183" s="28"/>
      <c r="M183" s="30"/>
      <c r="N183" s="28"/>
      <c r="O183" s="28"/>
      <c r="P183" s="28"/>
    </row>
    <row r="184" spans="1:16">
      <c r="A184" s="28"/>
      <c r="B184" s="28"/>
      <c r="C184" s="29"/>
      <c r="D184" s="28"/>
      <c r="E184" s="28"/>
      <c r="F184" s="28"/>
      <c r="G184" s="28"/>
      <c r="H184" s="28"/>
      <c r="I184" s="28"/>
      <c r="J184" s="28"/>
      <c r="K184" s="28"/>
      <c r="L184" s="28"/>
      <c r="M184" s="30"/>
      <c r="N184" s="28"/>
      <c r="O184" s="28"/>
      <c r="P184" s="28"/>
    </row>
    <row r="185" spans="1:16">
      <c r="A185" s="28"/>
      <c r="B185" s="28"/>
      <c r="C185" s="29"/>
      <c r="D185" s="28"/>
      <c r="E185" s="28"/>
      <c r="F185" s="28"/>
      <c r="G185" s="28"/>
      <c r="H185" s="28"/>
      <c r="I185" s="28"/>
      <c r="J185" s="28"/>
      <c r="K185" s="28"/>
      <c r="L185" s="28"/>
      <c r="M185" s="30"/>
      <c r="N185" s="28"/>
      <c r="O185" s="28"/>
      <c r="P185" s="28"/>
    </row>
    <row r="186" spans="1:16">
      <c r="A186" s="28"/>
      <c r="B186" s="28"/>
      <c r="C186" s="29"/>
      <c r="D186" s="28"/>
      <c r="E186" s="28"/>
      <c r="F186" s="28"/>
      <c r="G186" s="28"/>
      <c r="H186" s="28"/>
      <c r="I186" s="28"/>
      <c r="J186" s="28"/>
      <c r="K186" s="28"/>
      <c r="L186" s="28"/>
      <c r="M186" s="30"/>
      <c r="N186" s="28"/>
      <c r="O186" s="28"/>
      <c r="P186" s="28"/>
    </row>
    <row r="187" spans="1:16">
      <c r="A187" s="28"/>
      <c r="B187" s="28"/>
      <c r="C187" s="29"/>
      <c r="D187" s="28"/>
      <c r="E187" s="28"/>
      <c r="F187" s="28"/>
      <c r="G187" s="28"/>
      <c r="H187" s="28"/>
      <c r="I187" s="28"/>
      <c r="J187" s="28"/>
      <c r="K187" s="28"/>
      <c r="L187" s="28"/>
      <c r="M187" s="30"/>
      <c r="N187" s="28"/>
      <c r="O187" s="28"/>
      <c r="P187" s="28"/>
    </row>
    <row r="188" spans="1:16">
      <c r="A188" s="28"/>
      <c r="B188" s="28"/>
      <c r="C188" s="29"/>
      <c r="D188" s="28"/>
      <c r="E188" s="28"/>
      <c r="F188" s="28"/>
      <c r="G188" s="28"/>
      <c r="H188" s="28"/>
      <c r="I188" s="28"/>
      <c r="J188" s="28"/>
      <c r="K188" s="28"/>
      <c r="L188" s="28"/>
      <c r="M188" s="30"/>
      <c r="N188" s="28"/>
      <c r="O188" s="28"/>
      <c r="P188" s="28"/>
    </row>
    <row r="189" spans="1:16">
      <c r="A189" s="28"/>
      <c r="B189" s="28"/>
      <c r="C189" s="29"/>
      <c r="D189" s="28"/>
      <c r="E189" s="28"/>
      <c r="F189" s="28"/>
      <c r="G189" s="28"/>
      <c r="H189" s="28"/>
      <c r="I189" s="28"/>
      <c r="J189" s="28"/>
      <c r="K189" s="28"/>
      <c r="L189" s="28"/>
      <c r="M189" s="30"/>
      <c r="N189" s="28"/>
      <c r="O189" s="28"/>
      <c r="P189" s="28"/>
    </row>
    <row r="190" spans="1:16">
      <c r="A190" s="28"/>
      <c r="B190" s="28"/>
      <c r="C190" s="29"/>
      <c r="D190" s="28"/>
      <c r="E190" s="28"/>
      <c r="F190" s="28"/>
      <c r="G190" s="28"/>
      <c r="H190" s="28"/>
      <c r="I190" s="28"/>
      <c r="J190" s="28"/>
      <c r="K190" s="28"/>
      <c r="L190" s="28"/>
      <c r="M190" s="30"/>
      <c r="N190" s="28"/>
      <c r="O190" s="28"/>
      <c r="P190" s="28"/>
    </row>
    <row r="191" spans="1:16">
      <c r="A191" s="28"/>
      <c r="B191" s="28"/>
      <c r="C191" s="29"/>
      <c r="D191" s="28"/>
      <c r="E191" s="28"/>
      <c r="F191" s="28"/>
      <c r="G191" s="28"/>
      <c r="H191" s="28"/>
      <c r="I191" s="28"/>
      <c r="J191" s="28"/>
      <c r="K191" s="28"/>
      <c r="L191" s="28"/>
      <c r="M191" s="30"/>
      <c r="N191" s="28"/>
      <c r="O191" s="28"/>
      <c r="P191" s="28"/>
    </row>
    <row r="192" spans="1:16">
      <c r="A192" s="28"/>
      <c r="B192" s="28"/>
      <c r="C192" s="29"/>
      <c r="D192" s="28"/>
      <c r="E192" s="28"/>
      <c r="F192" s="28"/>
      <c r="G192" s="28"/>
      <c r="H192" s="28"/>
      <c r="I192" s="28"/>
      <c r="J192" s="28"/>
      <c r="K192" s="28"/>
      <c r="L192" s="28"/>
      <c r="M192" s="30"/>
      <c r="N192" s="28"/>
      <c r="O192" s="28"/>
      <c r="P192" s="28"/>
    </row>
    <row r="193" spans="1:16">
      <c r="A193" s="28"/>
      <c r="B193" s="28"/>
      <c r="C193" s="29"/>
      <c r="D193" s="28"/>
      <c r="E193" s="28"/>
      <c r="F193" s="28"/>
      <c r="G193" s="28"/>
      <c r="H193" s="28"/>
      <c r="I193" s="28"/>
      <c r="J193" s="28"/>
      <c r="K193" s="28"/>
      <c r="L193" s="28"/>
      <c r="M193" s="30"/>
      <c r="N193" s="28"/>
      <c r="O193" s="28"/>
      <c r="P193" s="28"/>
    </row>
    <row r="194" spans="1:16">
      <c r="A194" s="28"/>
      <c r="B194" s="28"/>
      <c r="C194" s="29"/>
      <c r="D194" s="28"/>
      <c r="E194" s="28"/>
      <c r="F194" s="28"/>
      <c r="G194" s="28"/>
      <c r="H194" s="28"/>
      <c r="I194" s="28"/>
      <c r="J194" s="28"/>
      <c r="K194" s="28"/>
      <c r="L194" s="28"/>
      <c r="M194" s="30"/>
      <c r="N194" s="28"/>
      <c r="O194" s="28"/>
      <c r="P194" s="28"/>
    </row>
    <row r="195" spans="1:16">
      <c r="A195" s="28"/>
      <c r="B195" s="28"/>
      <c r="C195" s="29"/>
      <c r="D195" s="28"/>
      <c r="E195" s="28"/>
      <c r="F195" s="28"/>
      <c r="G195" s="28"/>
      <c r="H195" s="28"/>
      <c r="I195" s="28"/>
      <c r="J195" s="28"/>
      <c r="K195" s="28"/>
      <c r="L195" s="28"/>
      <c r="M195" s="30"/>
      <c r="N195" s="28"/>
      <c r="O195" s="28"/>
      <c r="P195" s="28"/>
    </row>
    <row r="196" spans="1:16">
      <c r="A196" s="28"/>
      <c r="B196" s="28"/>
      <c r="C196" s="29"/>
      <c r="D196" s="28"/>
      <c r="E196" s="28"/>
      <c r="F196" s="28"/>
      <c r="G196" s="28"/>
      <c r="H196" s="28"/>
      <c r="I196" s="28"/>
      <c r="J196" s="28"/>
      <c r="K196" s="28"/>
      <c r="L196" s="28"/>
      <c r="M196" s="30"/>
      <c r="N196" s="28"/>
      <c r="O196" s="28"/>
      <c r="P196" s="28"/>
    </row>
    <row r="197" spans="1:16">
      <c r="A197" s="28"/>
      <c r="B197" s="28"/>
      <c r="C197" s="29"/>
      <c r="D197" s="28"/>
      <c r="E197" s="28"/>
      <c r="F197" s="28"/>
      <c r="G197" s="28"/>
      <c r="H197" s="28"/>
      <c r="I197" s="28"/>
      <c r="J197" s="28"/>
      <c r="K197" s="28"/>
      <c r="L197" s="28"/>
      <c r="M197" s="30"/>
      <c r="N197" s="28"/>
      <c r="O197" s="28"/>
      <c r="P197" s="28"/>
    </row>
    <row r="198" spans="1:16">
      <c r="A198" s="28"/>
      <c r="B198" s="28"/>
      <c r="C198" s="29"/>
      <c r="D198" s="28"/>
      <c r="E198" s="28"/>
      <c r="F198" s="28"/>
      <c r="G198" s="28"/>
      <c r="H198" s="28"/>
      <c r="I198" s="28"/>
      <c r="J198" s="28"/>
      <c r="K198" s="28"/>
      <c r="L198" s="28"/>
      <c r="M198" s="30"/>
      <c r="N198" s="28"/>
      <c r="O198" s="28"/>
      <c r="P198" s="28"/>
    </row>
    <row r="199" spans="1:16">
      <c r="A199" s="28"/>
      <c r="B199" s="28"/>
      <c r="C199" s="29"/>
      <c r="D199" s="28"/>
      <c r="E199" s="28"/>
      <c r="F199" s="28"/>
      <c r="G199" s="28"/>
      <c r="H199" s="28"/>
      <c r="I199" s="28"/>
      <c r="J199" s="28"/>
      <c r="K199" s="28"/>
      <c r="L199" s="28"/>
      <c r="M199" s="30"/>
      <c r="N199" s="28"/>
      <c r="O199" s="28"/>
      <c r="P199" s="28"/>
    </row>
    <row r="200" spans="1:16">
      <c r="A200" s="28"/>
      <c r="B200" s="28"/>
      <c r="C200" s="29"/>
      <c r="D200" s="28"/>
      <c r="E200" s="28"/>
      <c r="F200" s="28"/>
      <c r="G200" s="28"/>
      <c r="H200" s="28"/>
      <c r="I200" s="28"/>
      <c r="J200" s="28"/>
      <c r="K200" s="28"/>
      <c r="L200" s="28"/>
      <c r="M200" s="30"/>
      <c r="N200" s="28"/>
      <c r="O200" s="28"/>
      <c r="P200" s="28"/>
    </row>
    <row r="201" spans="1:16">
      <c r="A201" s="28"/>
      <c r="B201" s="28"/>
      <c r="C201" s="29"/>
      <c r="D201" s="28"/>
      <c r="E201" s="28"/>
      <c r="F201" s="28"/>
      <c r="G201" s="28"/>
      <c r="H201" s="28"/>
      <c r="I201" s="28"/>
      <c r="J201" s="28"/>
      <c r="K201" s="28"/>
      <c r="L201" s="28"/>
      <c r="M201" s="30"/>
      <c r="N201" s="28"/>
      <c r="O201" s="28"/>
      <c r="P201" s="28"/>
    </row>
    <row r="202" spans="1:16">
      <c r="A202" s="28"/>
      <c r="B202" s="28"/>
      <c r="C202" s="29"/>
      <c r="D202" s="28"/>
      <c r="E202" s="28"/>
      <c r="F202" s="28"/>
      <c r="G202" s="28"/>
      <c r="H202" s="28"/>
      <c r="I202" s="28"/>
      <c r="J202" s="28"/>
      <c r="K202" s="28"/>
      <c r="L202" s="28"/>
      <c r="M202" s="30"/>
      <c r="N202" s="28"/>
      <c r="O202" s="28"/>
      <c r="P202" s="28"/>
    </row>
    <row r="203" spans="1:16">
      <c r="A203" s="28"/>
      <c r="B203" s="28"/>
      <c r="C203" s="29"/>
      <c r="D203" s="28"/>
      <c r="E203" s="28"/>
      <c r="F203" s="28"/>
      <c r="G203" s="28"/>
      <c r="H203" s="28"/>
      <c r="I203" s="28"/>
      <c r="J203" s="28"/>
      <c r="K203" s="28"/>
      <c r="L203" s="28"/>
      <c r="M203" s="30"/>
      <c r="N203" s="28"/>
      <c r="O203" s="28"/>
      <c r="P203" s="28"/>
    </row>
    <row r="204" spans="1:16">
      <c r="A204" s="28"/>
      <c r="B204" s="28"/>
      <c r="C204" s="29"/>
      <c r="D204" s="28"/>
      <c r="E204" s="28"/>
      <c r="F204" s="28"/>
      <c r="G204" s="28"/>
      <c r="H204" s="28"/>
      <c r="I204" s="28"/>
      <c r="J204" s="28"/>
      <c r="K204" s="28"/>
      <c r="L204" s="28"/>
      <c r="M204" s="30"/>
      <c r="N204" s="28"/>
      <c r="O204" s="28"/>
      <c r="P204" s="28"/>
    </row>
    <row r="205" spans="1:16">
      <c r="A205" s="28"/>
      <c r="B205" s="28"/>
      <c r="C205" s="29"/>
      <c r="D205" s="28"/>
      <c r="E205" s="28"/>
      <c r="F205" s="28"/>
      <c r="G205" s="28"/>
      <c r="H205" s="28"/>
      <c r="I205" s="28"/>
      <c r="J205" s="28"/>
      <c r="K205" s="28"/>
      <c r="L205" s="28"/>
      <c r="M205" s="30"/>
      <c r="N205" s="28"/>
      <c r="O205" s="28"/>
      <c r="P205" s="28"/>
    </row>
    <row r="206" spans="1:16">
      <c r="A206" s="28"/>
      <c r="B206" s="28"/>
      <c r="C206" s="29"/>
      <c r="D206" s="28"/>
      <c r="E206" s="28"/>
      <c r="F206" s="28"/>
      <c r="G206" s="28"/>
      <c r="H206" s="28"/>
      <c r="I206" s="28"/>
      <c r="J206" s="28"/>
      <c r="K206" s="28"/>
      <c r="L206" s="28"/>
      <c r="M206" s="30"/>
      <c r="N206" s="28"/>
      <c r="O206" s="28"/>
      <c r="P206" s="28"/>
    </row>
    <row r="207" spans="1:16">
      <c r="A207" s="28"/>
      <c r="B207" s="28"/>
      <c r="C207" s="29"/>
      <c r="D207" s="28"/>
      <c r="E207" s="28"/>
      <c r="F207" s="28"/>
      <c r="G207" s="28"/>
      <c r="H207" s="28"/>
      <c r="I207" s="28"/>
      <c r="J207" s="28"/>
      <c r="K207" s="28"/>
      <c r="L207" s="28"/>
      <c r="M207" s="30"/>
      <c r="N207" s="28"/>
      <c r="O207" s="28"/>
      <c r="P207" s="28"/>
    </row>
    <row r="208" spans="1:16">
      <c r="A208" s="28"/>
      <c r="B208" s="28"/>
      <c r="C208" s="29"/>
      <c r="D208" s="28"/>
      <c r="E208" s="28"/>
      <c r="F208" s="28"/>
      <c r="G208" s="28"/>
      <c r="H208" s="28"/>
      <c r="I208" s="28"/>
      <c r="J208" s="28"/>
      <c r="K208" s="28"/>
      <c r="L208" s="28"/>
      <c r="M208" s="30"/>
      <c r="N208" s="28"/>
      <c r="O208" s="28"/>
      <c r="P208" s="28"/>
    </row>
    <row r="209" spans="1:16">
      <c r="A209" s="28"/>
      <c r="B209" s="28"/>
      <c r="C209" s="29"/>
      <c r="D209" s="28"/>
      <c r="E209" s="28"/>
      <c r="F209" s="28"/>
      <c r="G209" s="28"/>
      <c r="H209" s="28"/>
      <c r="I209" s="28"/>
      <c r="J209" s="28"/>
      <c r="K209" s="28"/>
      <c r="L209" s="28"/>
      <c r="M209" s="30"/>
      <c r="N209" s="28"/>
      <c r="O209" s="28"/>
      <c r="P209" s="28"/>
    </row>
    <row r="210" spans="1:16">
      <c r="A210" s="28"/>
      <c r="B210" s="28"/>
      <c r="C210" s="29"/>
      <c r="D210" s="28"/>
      <c r="E210" s="28"/>
      <c r="F210" s="28"/>
      <c r="G210" s="28"/>
      <c r="H210" s="28"/>
      <c r="I210" s="28"/>
      <c r="J210" s="28"/>
      <c r="K210" s="28"/>
      <c r="L210" s="28"/>
      <c r="M210" s="30"/>
      <c r="N210" s="28"/>
      <c r="O210" s="28"/>
      <c r="P210" s="28"/>
    </row>
    <row r="211" spans="1:16">
      <c r="A211" s="28"/>
      <c r="B211" s="28"/>
      <c r="C211" s="29"/>
      <c r="D211" s="28"/>
      <c r="E211" s="28"/>
      <c r="F211" s="28"/>
      <c r="G211" s="28"/>
      <c r="H211" s="28"/>
      <c r="I211" s="28"/>
      <c r="J211" s="28"/>
      <c r="K211" s="28"/>
      <c r="L211" s="28"/>
      <c r="M211" s="30"/>
      <c r="N211" s="28"/>
      <c r="O211" s="28"/>
      <c r="P211" s="28"/>
    </row>
    <row r="212" spans="1:16">
      <c r="A212" s="28"/>
      <c r="B212" s="28"/>
      <c r="C212" s="29"/>
      <c r="D212" s="28"/>
      <c r="E212" s="28"/>
      <c r="F212" s="28"/>
      <c r="G212" s="28"/>
      <c r="H212" s="28"/>
      <c r="I212" s="28"/>
      <c r="J212" s="28"/>
      <c r="K212" s="28"/>
      <c r="L212" s="28"/>
      <c r="M212" s="30"/>
      <c r="N212" s="28"/>
      <c r="O212" s="28"/>
      <c r="P212" s="28"/>
    </row>
    <row r="213" spans="1:16">
      <c r="A213" s="28"/>
      <c r="B213" s="28"/>
      <c r="C213" s="29"/>
      <c r="D213" s="28"/>
      <c r="E213" s="28"/>
      <c r="F213" s="28"/>
      <c r="G213" s="28"/>
      <c r="H213" s="28"/>
      <c r="I213" s="28"/>
      <c r="J213" s="28"/>
      <c r="K213" s="28"/>
      <c r="L213" s="28"/>
      <c r="M213" s="30"/>
      <c r="N213" s="28"/>
      <c r="O213" s="28"/>
      <c r="P213" s="28"/>
    </row>
    <row r="214" spans="1:16">
      <c r="A214" s="28"/>
      <c r="B214" s="28"/>
      <c r="C214" s="29"/>
      <c r="D214" s="28"/>
      <c r="E214" s="28"/>
      <c r="F214" s="28"/>
      <c r="G214" s="28"/>
      <c r="H214" s="28"/>
      <c r="I214" s="28"/>
      <c r="J214" s="28"/>
      <c r="K214" s="28"/>
      <c r="L214" s="28"/>
      <c r="M214" s="30"/>
      <c r="N214" s="28"/>
      <c r="O214" s="28"/>
      <c r="P214" s="28"/>
    </row>
    <row r="215" spans="1:16">
      <c r="A215" s="28"/>
      <c r="B215" s="28"/>
      <c r="C215" s="29"/>
      <c r="D215" s="28"/>
      <c r="E215" s="28"/>
      <c r="F215" s="28"/>
      <c r="G215" s="28"/>
      <c r="H215" s="28"/>
      <c r="I215" s="28"/>
      <c r="J215" s="28"/>
      <c r="K215" s="28"/>
      <c r="L215" s="28"/>
      <c r="M215" s="30"/>
      <c r="N215" s="28"/>
      <c r="O215" s="28"/>
      <c r="P215" s="28"/>
    </row>
    <row r="216" spans="1:16">
      <c r="A216" s="28"/>
      <c r="B216" s="28"/>
      <c r="C216" s="29"/>
      <c r="D216" s="28"/>
      <c r="E216" s="28"/>
      <c r="F216" s="28"/>
      <c r="G216" s="28"/>
      <c r="H216" s="28"/>
      <c r="I216" s="28"/>
      <c r="J216" s="28"/>
      <c r="K216" s="28"/>
      <c r="L216" s="28"/>
      <c r="M216" s="30"/>
      <c r="N216" s="28"/>
      <c r="O216" s="28"/>
      <c r="P216" s="28"/>
    </row>
    <row r="217" spans="1:16">
      <c r="A217" s="28"/>
      <c r="B217" s="28"/>
      <c r="C217" s="29"/>
      <c r="D217" s="28"/>
      <c r="E217" s="28"/>
      <c r="F217" s="28"/>
      <c r="G217" s="28"/>
      <c r="H217" s="28"/>
      <c r="I217" s="28"/>
      <c r="J217" s="28"/>
      <c r="K217" s="28"/>
      <c r="L217" s="28"/>
      <c r="M217" s="30"/>
      <c r="N217" s="28"/>
      <c r="O217" s="28"/>
      <c r="P217" s="28"/>
    </row>
    <row r="218" spans="1:16">
      <c r="A218" s="28"/>
      <c r="B218" s="28"/>
      <c r="C218" s="29"/>
      <c r="D218" s="28"/>
      <c r="E218" s="28"/>
      <c r="F218" s="28"/>
      <c r="G218" s="28"/>
      <c r="H218" s="28"/>
      <c r="I218" s="28"/>
      <c r="J218" s="28"/>
      <c r="K218" s="28"/>
      <c r="L218" s="28"/>
      <c r="M218" s="30"/>
      <c r="N218" s="28"/>
      <c r="O218" s="28"/>
      <c r="P218" s="28"/>
    </row>
    <row r="219" spans="1:16">
      <c r="A219" s="28"/>
      <c r="B219" s="28"/>
      <c r="C219" s="29"/>
      <c r="D219" s="28"/>
      <c r="E219" s="28"/>
      <c r="F219" s="28"/>
      <c r="G219" s="28"/>
      <c r="H219" s="28"/>
      <c r="I219" s="28"/>
      <c r="J219" s="28"/>
      <c r="K219" s="28"/>
      <c r="L219" s="28"/>
      <c r="M219" s="30"/>
      <c r="N219" s="28"/>
      <c r="O219" s="28"/>
      <c r="P219" s="28"/>
    </row>
    <row r="220" spans="1:16">
      <c r="A220" s="28"/>
      <c r="B220" s="28"/>
      <c r="C220" s="29"/>
      <c r="D220" s="28"/>
      <c r="E220" s="28"/>
      <c r="F220" s="28"/>
      <c r="G220" s="28"/>
      <c r="H220" s="28"/>
      <c r="I220" s="28"/>
      <c r="J220" s="28"/>
      <c r="K220" s="28"/>
      <c r="L220" s="28"/>
      <c r="M220" s="30"/>
      <c r="N220" s="28"/>
      <c r="O220" s="28"/>
      <c r="P220" s="28"/>
    </row>
    <row r="221" spans="1:16">
      <c r="A221" s="28"/>
      <c r="B221" s="28"/>
      <c r="C221" s="29"/>
      <c r="D221" s="28"/>
      <c r="E221" s="28"/>
      <c r="F221" s="28"/>
      <c r="G221" s="28"/>
      <c r="H221" s="28"/>
      <c r="I221" s="28"/>
      <c r="J221" s="28"/>
      <c r="K221" s="28"/>
      <c r="L221" s="28"/>
      <c r="M221" s="30"/>
      <c r="N221" s="28"/>
      <c r="O221" s="28"/>
      <c r="P221" s="28"/>
    </row>
    <row r="222" spans="1:16">
      <c r="A222" s="28"/>
      <c r="B222" s="28"/>
      <c r="C222" s="29"/>
      <c r="D222" s="28"/>
      <c r="E222" s="28"/>
      <c r="F222" s="28"/>
      <c r="G222" s="28"/>
      <c r="H222" s="28"/>
      <c r="I222" s="28"/>
      <c r="J222" s="28"/>
      <c r="K222" s="28"/>
      <c r="L222" s="28"/>
      <c r="M222" s="30"/>
      <c r="N222" s="28"/>
      <c r="O222" s="28"/>
      <c r="P222" s="28"/>
    </row>
    <row r="223" spans="1:16">
      <c r="A223" s="28"/>
      <c r="B223" s="28"/>
      <c r="C223" s="29"/>
      <c r="D223" s="28"/>
      <c r="E223" s="28"/>
      <c r="F223" s="28"/>
      <c r="G223" s="28"/>
      <c r="H223" s="28"/>
      <c r="I223" s="28"/>
      <c r="J223" s="28"/>
      <c r="K223" s="28"/>
      <c r="L223" s="28"/>
      <c r="M223" s="30"/>
      <c r="N223" s="28"/>
      <c r="O223" s="28"/>
      <c r="P223" s="28"/>
    </row>
    <row r="224" spans="1:16">
      <c r="A224" s="28"/>
      <c r="B224" s="28"/>
      <c r="C224" s="29"/>
      <c r="D224" s="28"/>
      <c r="E224" s="28"/>
      <c r="F224" s="28"/>
      <c r="G224" s="28"/>
      <c r="H224" s="28"/>
      <c r="I224" s="28"/>
      <c r="J224" s="28"/>
      <c r="K224" s="28"/>
      <c r="L224" s="28"/>
      <c r="M224" s="30"/>
      <c r="N224" s="28"/>
      <c r="O224" s="28"/>
      <c r="P224" s="28"/>
    </row>
    <row r="225" spans="1:16">
      <c r="A225" s="28"/>
      <c r="B225" s="28"/>
      <c r="C225" s="29"/>
      <c r="D225" s="28"/>
      <c r="E225" s="28"/>
      <c r="F225" s="28"/>
      <c r="G225" s="28"/>
      <c r="H225" s="28"/>
      <c r="I225" s="28"/>
      <c r="J225" s="28"/>
      <c r="K225" s="28"/>
      <c r="L225" s="28"/>
      <c r="M225" s="30"/>
      <c r="N225" s="28"/>
      <c r="O225" s="28"/>
      <c r="P225" s="28"/>
    </row>
    <row r="226" spans="1:16">
      <c r="A226" s="28"/>
      <c r="B226" s="28"/>
      <c r="C226" s="29"/>
      <c r="D226" s="28"/>
      <c r="E226" s="28"/>
      <c r="F226" s="28"/>
      <c r="G226" s="28"/>
      <c r="H226" s="28"/>
      <c r="I226" s="28"/>
      <c r="J226" s="28"/>
      <c r="K226" s="28"/>
      <c r="L226" s="28"/>
      <c r="M226" s="30"/>
      <c r="N226" s="28"/>
      <c r="O226" s="28"/>
      <c r="P226" s="28"/>
    </row>
    <row r="227" spans="1:16">
      <c r="A227" s="28"/>
      <c r="B227" s="28"/>
      <c r="C227" s="29"/>
      <c r="D227" s="28"/>
      <c r="E227" s="28"/>
      <c r="F227" s="28"/>
      <c r="G227" s="28"/>
      <c r="H227" s="28"/>
      <c r="I227" s="28"/>
      <c r="J227" s="28"/>
      <c r="K227" s="28"/>
      <c r="L227" s="28"/>
      <c r="M227" s="30"/>
      <c r="N227" s="28"/>
      <c r="O227" s="28"/>
      <c r="P227" s="28"/>
    </row>
    <row r="228" spans="1:16">
      <c r="A228" s="28"/>
      <c r="B228" s="28"/>
      <c r="C228" s="29"/>
      <c r="D228" s="28"/>
      <c r="E228" s="28"/>
      <c r="F228" s="28"/>
      <c r="G228" s="28"/>
      <c r="H228" s="28"/>
      <c r="I228" s="28"/>
      <c r="J228" s="28"/>
      <c r="K228" s="28"/>
      <c r="L228" s="28"/>
      <c r="M228" s="30"/>
      <c r="N228" s="28"/>
      <c r="O228" s="28"/>
      <c r="P228" s="28"/>
    </row>
    <row r="229" spans="1:16">
      <c r="A229" s="28"/>
      <c r="B229" s="28"/>
      <c r="C229" s="29"/>
      <c r="D229" s="28"/>
      <c r="E229" s="28"/>
      <c r="F229" s="28"/>
      <c r="G229" s="28"/>
      <c r="H229" s="28"/>
      <c r="I229" s="28"/>
      <c r="J229" s="28"/>
      <c r="K229" s="28"/>
      <c r="L229" s="28"/>
      <c r="M229" s="30"/>
      <c r="N229" s="28"/>
      <c r="O229" s="28"/>
      <c r="P229" s="28"/>
    </row>
    <row r="230" spans="1:16">
      <c r="A230" s="28"/>
      <c r="B230" s="28"/>
      <c r="C230" s="29"/>
      <c r="D230" s="28"/>
      <c r="E230" s="28"/>
      <c r="F230" s="28"/>
      <c r="G230" s="28"/>
      <c r="H230" s="28"/>
      <c r="I230" s="28"/>
      <c r="J230" s="28"/>
      <c r="K230" s="28"/>
      <c r="L230" s="28"/>
      <c r="M230" s="30"/>
      <c r="N230" s="28"/>
      <c r="O230" s="28"/>
      <c r="P230" s="28"/>
    </row>
    <row r="231" spans="1:16">
      <c r="A231" s="28"/>
      <c r="B231" s="28"/>
      <c r="C231" s="29"/>
      <c r="D231" s="28"/>
      <c r="E231" s="28"/>
      <c r="F231" s="28"/>
      <c r="G231" s="28"/>
      <c r="H231" s="28"/>
      <c r="I231" s="28"/>
      <c r="J231" s="28"/>
      <c r="K231" s="28"/>
      <c r="L231" s="28"/>
      <c r="M231" s="30"/>
      <c r="N231" s="28"/>
      <c r="O231" s="28"/>
      <c r="P231" s="28"/>
    </row>
    <row r="232" spans="1:16">
      <c r="A232" s="28"/>
      <c r="B232" s="28"/>
      <c r="C232" s="29"/>
      <c r="D232" s="28"/>
      <c r="E232" s="28"/>
      <c r="F232" s="28"/>
      <c r="G232" s="28"/>
      <c r="H232" s="28"/>
      <c r="I232" s="28"/>
      <c r="J232" s="28"/>
      <c r="K232" s="28"/>
      <c r="L232" s="28"/>
      <c r="M232" s="30"/>
      <c r="N232" s="28"/>
      <c r="O232" s="28"/>
      <c r="P232" s="28"/>
    </row>
    <row r="233" spans="1:16">
      <c r="A233" s="28"/>
      <c r="B233" s="28"/>
      <c r="C233" s="29"/>
      <c r="D233" s="28"/>
      <c r="E233" s="28"/>
      <c r="F233" s="28"/>
      <c r="G233" s="28"/>
      <c r="H233" s="28"/>
      <c r="I233" s="28"/>
      <c r="J233" s="28"/>
      <c r="K233" s="28"/>
      <c r="L233" s="28"/>
      <c r="M233" s="30"/>
      <c r="N233" s="28"/>
      <c r="O233" s="28"/>
      <c r="P233" s="28"/>
    </row>
    <row r="234" spans="1:16">
      <c r="A234" s="28"/>
      <c r="B234" s="28"/>
      <c r="C234" s="29"/>
      <c r="D234" s="28"/>
      <c r="E234" s="28"/>
      <c r="F234" s="28"/>
      <c r="G234" s="28"/>
      <c r="H234" s="28"/>
      <c r="I234" s="28"/>
      <c r="J234" s="28"/>
      <c r="K234" s="28"/>
      <c r="L234" s="28"/>
      <c r="M234" s="30"/>
      <c r="N234" s="28"/>
      <c r="O234" s="28"/>
      <c r="P234" s="28"/>
    </row>
    <row r="235" spans="1:16">
      <c r="A235" s="28"/>
      <c r="B235" s="28"/>
      <c r="C235" s="29"/>
      <c r="D235" s="28"/>
      <c r="E235" s="28"/>
      <c r="F235" s="28"/>
      <c r="G235" s="28"/>
      <c r="H235" s="28"/>
      <c r="I235" s="28"/>
      <c r="J235" s="28"/>
      <c r="K235" s="28"/>
      <c r="L235" s="28"/>
      <c r="M235" s="30"/>
      <c r="N235" s="28"/>
      <c r="O235" s="28"/>
      <c r="P235" s="28"/>
    </row>
    <row r="236" spans="1:16">
      <c r="A236" s="28"/>
      <c r="B236" s="28"/>
      <c r="C236" s="29"/>
      <c r="D236" s="28"/>
      <c r="E236" s="28"/>
      <c r="F236" s="28"/>
      <c r="G236" s="28"/>
      <c r="H236" s="28"/>
      <c r="I236" s="28"/>
      <c r="J236" s="28"/>
      <c r="K236" s="28"/>
      <c r="L236" s="28"/>
      <c r="M236" s="30"/>
      <c r="N236" s="28"/>
      <c r="O236" s="28"/>
      <c r="P236" s="28"/>
    </row>
    <row r="237" spans="1:16">
      <c r="A237" s="28"/>
      <c r="B237" s="28"/>
      <c r="C237" s="29"/>
      <c r="D237" s="28"/>
      <c r="E237" s="28"/>
      <c r="F237" s="28"/>
      <c r="G237" s="28"/>
      <c r="H237" s="28"/>
      <c r="I237" s="28"/>
      <c r="J237" s="28"/>
      <c r="K237" s="28"/>
      <c r="L237" s="28"/>
      <c r="M237" s="30"/>
      <c r="N237" s="28"/>
      <c r="O237" s="28"/>
      <c r="P237" s="28"/>
    </row>
    <row r="238" spans="1:16">
      <c r="A238" s="28"/>
      <c r="B238" s="28"/>
      <c r="C238" s="29"/>
      <c r="D238" s="28"/>
      <c r="E238" s="28"/>
      <c r="F238" s="28"/>
      <c r="G238" s="28"/>
      <c r="H238" s="28"/>
      <c r="I238" s="28"/>
      <c r="J238" s="28"/>
      <c r="K238" s="28"/>
      <c r="L238" s="28"/>
      <c r="M238" s="30"/>
      <c r="N238" s="28"/>
      <c r="O238" s="28"/>
      <c r="P238" s="28"/>
    </row>
    <row r="239" spans="1:16">
      <c r="A239" s="28"/>
      <c r="B239" s="28"/>
      <c r="C239" s="29"/>
      <c r="D239" s="28"/>
      <c r="E239" s="28"/>
      <c r="F239" s="28"/>
      <c r="G239" s="28"/>
      <c r="H239" s="28"/>
      <c r="I239" s="28"/>
      <c r="J239" s="28"/>
      <c r="K239" s="28"/>
      <c r="L239" s="28"/>
      <c r="M239" s="30"/>
      <c r="N239" s="28"/>
      <c r="O239" s="28"/>
      <c r="P239" s="28"/>
    </row>
    <row r="240" spans="1:16">
      <c r="A240" s="28"/>
      <c r="B240" s="28"/>
      <c r="C240" s="29"/>
      <c r="D240" s="28"/>
      <c r="E240" s="28"/>
      <c r="F240" s="28"/>
      <c r="G240" s="28"/>
      <c r="H240" s="28"/>
      <c r="I240" s="28"/>
      <c r="J240" s="28"/>
      <c r="K240" s="28"/>
      <c r="L240" s="28"/>
      <c r="M240" s="30"/>
      <c r="N240" s="28"/>
      <c r="O240" s="28"/>
      <c r="P240" s="28"/>
    </row>
    <row r="241" spans="1:16">
      <c r="A241" s="28"/>
      <c r="B241" s="28"/>
      <c r="C241" s="29"/>
      <c r="D241" s="28"/>
      <c r="E241" s="28"/>
      <c r="F241" s="28"/>
      <c r="G241" s="28"/>
      <c r="H241" s="28"/>
      <c r="I241" s="28"/>
      <c r="J241" s="28"/>
      <c r="K241" s="28"/>
      <c r="L241" s="28"/>
      <c r="M241" s="30"/>
      <c r="N241" s="28"/>
      <c r="O241" s="28"/>
      <c r="P241" s="28"/>
    </row>
    <row r="242" spans="1:16">
      <c r="A242" s="28"/>
      <c r="B242" s="28"/>
      <c r="C242" s="29"/>
      <c r="D242" s="28"/>
      <c r="E242" s="28"/>
      <c r="F242" s="28"/>
      <c r="G242" s="28"/>
      <c r="H242" s="28"/>
      <c r="I242" s="28"/>
      <c r="J242" s="28"/>
      <c r="K242" s="28"/>
      <c r="L242" s="28"/>
      <c r="M242" s="30"/>
      <c r="N242" s="28"/>
      <c r="O242" s="28"/>
      <c r="P242" s="28"/>
    </row>
    <row r="243" spans="1:16">
      <c r="A243" s="28"/>
      <c r="B243" s="28"/>
      <c r="C243" s="29"/>
      <c r="D243" s="28"/>
      <c r="E243" s="28"/>
      <c r="F243" s="28"/>
      <c r="G243" s="28"/>
      <c r="H243" s="28"/>
      <c r="I243" s="28"/>
      <c r="J243" s="28"/>
      <c r="K243" s="28"/>
      <c r="L243" s="28"/>
      <c r="M243" s="30"/>
      <c r="N243" s="28"/>
      <c r="O243" s="28"/>
      <c r="P243" s="28"/>
    </row>
    <row r="244" spans="1:16">
      <c r="A244" s="28"/>
      <c r="B244" s="28"/>
      <c r="C244" s="29"/>
      <c r="D244" s="28"/>
      <c r="E244" s="28"/>
      <c r="F244" s="28"/>
      <c r="G244" s="28"/>
      <c r="H244" s="28"/>
      <c r="I244" s="28"/>
      <c r="J244" s="28"/>
      <c r="K244" s="28"/>
      <c r="L244" s="28"/>
      <c r="M244" s="30"/>
      <c r="N244" s="28"/>
      <c r="O244" s="28"/>
      <c r="P244" s="28"/>
    </row>
    <row r="245" spans="1:16">
      <c r="A245" s="28"/>
      <c r="B245" s="28"/>
      <c r="C245" s="29"/>
      <c r="D245" s="28"/>
      <c r="E245" s="28"/>
      <c r="F245" s="28"/>
      <c r="G245" s="28"/>
      <c r="H245" s="28"/>
      <c r="I245" s="28"/>
      <c r="J245" s="28"/>
      <c r="K245" s="28"/>
      <c r="L245" s="28"/>
      <c r="M245" s="30"/>
      <c r="N245" s="28"/>
      <c r="O245" s="28"/>
      <c r="P245" s="28"/>
    </row>
    <row r="246" spans="1:16">
      <c r="A246" s="28"/>
      <c r="B246" s="28"/>
      <c r="C246" s="29"/>
      <c r="D246" s="28"/>
      <c r="E246" s="28"/>
      <c r="F246" s="28"/>
      <c r="G246" s="28"/>
      <c r="H246" s="28"/>
      <c r="I246" s="28"/>
      <c r="J246" s="28"/>
      <c r="K246" s="28"/>
      <c r="L246" s="28"/>
      <c r="M246" s="30"/>
      <c r="N246" s="28"/>
      <c r="O246" s="28"/>
      <c r="P246" s="28"/>
    </row>
    <row r="247" spans="1:16">
      <c r="A247" s="28"/>
      <c r="B247" s="28"/>
      <c r="C247" s="29"/>
      <c r="D247" s="28"/>
      <c r="E247" s="28"/>
      <c r="F247" s="28"/>
      <c r="G247" s="28"/>
      <c r="H247" s="28"/>
      <c r="I247" s="28"/>
      <c r="J247" s="28"/>
      <c r="K247" s="28"/>
      <c r="L247" s="28"/>
      <c r="M247" s="30"/>
      <c r="N247" s="28"/>
      <c r="O247" s="28"/>
      <c r="P247" s="28"/>
    </row>
    <row r="248" spans="1:16">
      <c r="A248" s="28"/>
      <c r="B248" s="28"/>
      <c r="C248" s="29"/>
      <c r="D248" s="28"/>
      <c r="E248" s="28"/>
      <c r="F248" s="28"/>
      <c r="G248" s="28"/>
      <c r="H248" s="28"/>
      <c r="I248" s="28"/>
      <c r="J248" s="28"/>
      <c r="K248" s="28"/>
      <c r="L248" s="28"/>
      <c r="M248" s="30"/>
      <c r="N248" s="28"/>
      <c r="O248" s="28"/>
      <c r="P248" s="28"/>
    </row>
    <row r="249" spans="1:16">
      <c r="A249" s="28"/>
      <c r="B249" s="28"/>
      <c r="C249" s="29"/>
      <c r="D249" s="28"/>
      <c r="E249" s="28"/>
      <c r="F249" s="28"/>
      <c r="G249" s="28"/>
      <c r="H249" s="28"/>
      <c r="I249" s="28"/>
      <c r="J249" s="28"/>
      <c r="K249" s="28"/>
      <c r="L249" s="28"/>
      <c r="M249" s="30"/>
      <c r="N249" s="28"/>
      <c r="O249" s="28"/>
      <c r="P249" s="28"/>
    </row>
    <row r="250" spans="1:16">
      <c r="A250" s="28"/>
      <c r="B250" s="28"/>
      <c r="C250" s="29"/>
      <c r="D250" s="28"/>
      <c r="E250" s="28"/>
      <c r="F250" s="28"/>
      <c r="G250" s="28"/>
      <c r="H250" s="28"/>
      <c r="I250" s="28"/>
      <c r="J250" s="28"/>
      <c r="K250" s="28"/>
      <c r="L250" s="28"/>
      <c r="M250" s="30"/>
      <c r="N250" s="28"/>
      <c r="O250" s="28"/>
      <c r="P250" s="28"/>
    </row>
    <row r="251" spans="1:16">
      <c r="A251" s="28"/>
      <c r="B251" s="28"/>
      <c r="C251" s="29"/>
      <c r="D251" s="28"/>
      <c r="E251" s="28"/>
      <c r="F251" s="28"/>
      <c r="G251" s="28"/>
      <c r="H251" s="28"/>
      <c r="I251" s="28"/>
      <c r="J251" s="28"/>
      <c r="K251" s="28"/>
      <c r="L251" s="28"/>
      <c r="M251" s="30"/>
      <c r="N251" s="28"/>
      <c r="O251" s="28"/>
      <c r="P251" s="28"/>
    </row>
    <row r="252" spans="1:16">
      <c r="A252" s="28"/>
      <c r="B252" s="28"/>
      <c r="C252" s="29"/>
      <c r="D252" s="28"/>
      <c r="E252" s="28"/>
      <c r="F252" s="28"/>
      <c r="G252" s="28"/>
      <c r="H252" s="28"/>
      <c r="I252" s="28"/>
      <c r="J252" s="28"/>
      <c r="K252" s="28"/>
      <c r="L252" s="28"/>
      <c r="M252" s="30"/>
      <c r="N252" s="28"/>
      <c r="O252" s="28"/>
      <c r="P252" s="28"/>
    </row>
    <row r="253" spans="1:16">
      <c r="A253" s="28"/>
      <c r="B253" s="28"/>
      <c r="C253" s="29"/>
      <c r="D253" s="28"/>
      <c r="E253" s="28"/>
      <c r="F253" s="28"/>
      <c r="G253" s="28"/>
      <c r="H253" s="28"/>
      <c r="I253" s="28"/>
      <c r="J253" s="28"/>
      <c r="K253" s="28"/>
      <c r="L253" s="28"/>
      <c r="M253" s="30"/>
      <c r="N253" s="28"/>
      <c r="O253" s="28"/>
      <c r="P253" s="28"/>
    </row>
    <row r="254" spans="1:16">
      <c r="A254" s="28"/>
      <c r="B254" s="28"/>
      <c r="C254" s="29"/>
      <c r="D254" s="28"/>
      <c r="E254" s="28"/>
      <c r="F254" s="28"/>
      <c r="G254" s="28"/>
      <c r="H254" s="28"/>
      <c r="I254" s="28"/>
      <c r="J254" s="28"/>
      <c r="K254" s="28"/>
      <c r="L254" s="28"/>
      <c r="M254" s="30"/>
      <c r="N254" s="28"/>
      <c r="O254" s="28"/>
      <c r="P254" s="28"/>
    </row>
    <row r="255" spans="1:16">
      <c r="A255" s="28"/>
      <c r="B255" s="28"/>
      <c r="C255" s="29"/>
      <c r="D255" s="28"/>
      <c r="E255" s="28"/>
      <c r="F255" s="28"/>
      <c r="G255" s="28"/>
      <c r="H255" s="28"/>
      <c r="I255" s="28"/>
      <c r="J255" s="28"/>
      <c r="K255" s="28"/>
      <c r="L255" s="28"/>
      <c r="M255" s="30"/>
      <c r="N255" s="28"/>
      <c r="O255" s="28"/>
      <c r="P255" s="28"/>
    </row>
    <row r="256" spans="1:16">
      <c r="A256" s="28"/>
      <c r="B256" s="28"/>
      <c r="C256" s="29"/>
      <c r="D256" s="28"/>
      <c r="E256" s="28"/>
      <c r="F256" s="28"/>
      <c r="G256" s="28"/>
      <c r="H256" s="28"/>
      <c r="I256" s="28"/>
      <c r="J256" s="28"/>
      <c r="K256" s="28"/>
      <c r="L256" s="28"/>
      <c r="M256" s="30"/>
      <c r="N256" s="28"/>
      <c r="O256" s="28"/>
      <c r="P256" s="28"/>
    </row>
    <row r="257" spans="1:16">
      <c r="A257" s="28"/>
      <c r="B257" s="28"/>
      <c r="C257" s="29"/>
      <c r="D257" s="28"/>
      <c r="E257" s="28"/>
      <c r="F257" s="28"/>
      <c r="G257" s="28"/>
      <c r="H257" s="28"/>
      <c r="I257" s="28"/>
      <c r="J257" s="28"/>
      <c r="K257" s="28"/>
      <c r="L257" s="28"/>
      <c r="M257" s="30"/>
      <c r="N257" s="28"/>
      <c r="O257" s="28"/>
      <c r="P257" s="28"/>
    </row>
    <row r="258" spans="1:16">
      <c r="A258" s="28"/>
      <c r="B258" s="28"/>
      <c r="C258" s="29"/>
      <c r="D258" s="28"/>
      <c r="E258" s="28"/>
      <c r="F258" s="28"/>
      <c r="G258" s="28"/>
      <c r="H258" s="28"/>
      <c r="I258" s="28"/>
      <c r="J258" s="28"/>
      <c r="K258" s="28"/>
      <c r="L258" s="28"/>
      <c r="M258" s="30"/>
      <c r="N258" s="28"/>
      <c r="O258" s="28"/>
      <c r="P258" s="28"/>
    </row>
    <row r="259" spans="1:16">
      <c r="A259" s="28"/>
      <c r="B259" s="28"/>
      <c r="C259" s="29"/>
      <c r="D259" s="28"/>
      <c r="E259" s="28"/>
      <c r="F259" s="28"/>
      <c r="G259" s="28"/>
      <c r="H259" s="28"/>
      <c r="I259" s="28"/>
      <c r="J259" s="28"/>
      <c r="K259" s="28"/>
      <c r="L259" s="28"/>
      <c r="M259" s="30"/>
      <c r="N259" s="28"/>
      <c r="O259" s="28"/>
      <c r="P259" s="28"/>
    </row>
    <row r="260" spans="1:16">
      <c r="A260" s="28"/>
      <c r="B260" s="28"/>
      <c r="C260" s="29"/>
      <c r="D260" s="28"/>
      <c r="E260" s="28"/>
      <c r="F260" s="28"/>
      <c r="G260" s="28"/>
      <c r="H260" s="28"/>
      <c r="I260" s="28"/>
      <c r="J260" s="28"/>
      <c r="K260" s="28"/>
      <c r="L260" s="28"/>
      <c r="M260" s="30"/>
      <c r="N260" s="28"/>
      <c r="O260" s="28"/>
      <c r="P260" s="28"/>
    </row>
    <row r="261" spans="1:16">
      <c r="A261" s="28"/>
      <c r="B261" s="28"/>
      <c r="C261" s="29"/>
      <c r="D261" s="28"/>
      <c r="E261" s="28"/>
      <c r="F261" s="28"/>
      <c r="G261" s="28"/>
      <c r="H261" s="28"/>
      <c r="I261" s="28"/>
      <c r="J261" s="28"/>
      <c r="K261" s="28"/>
      <c r="L261" s="28"/>
      <c r="M261" s="30"/>
      <c r="N261" s="28"/>
      <c r="O261" s="28"/>
      <c r="P261" s="28"/>
    </row>
    <row r="262" spans="1:16">
      <c r="A262" s="28"/>
      <c r="B262" s="28"/>
      <c r="C262" s="29"/>
      <c r="D262" s="28"/>
      <c r="E262" s="28"/>
      <c r="F262" s="28"/>
      <c r="G262" s="28"/>
      <c r="H262" s="28"/>
      <c r="I262" s="28"/>
      <c r="J262" s="28"/>
      <c r="K262" s="28"/>
      <c r="L262" s="28"/>
      <c r="M262" s="30"/>
      <c r="N262" s="28"/>
      <c r="O262" s="28"/>
      <c r="P262" s="28"/>
    </row>
    <row r="263" spans="1:16">
      <c r="A263" s="28"/>
      <c r="B263" s="28"/>
      <c r="C263" s="29"/>
      <c r="D263" s="28"/>
      <c r="E263" s="28"/>
      <c r="F263" s="28"/>
      <c r="G263" s="28"/>
      <c r="H263" s="28"/>
      <c r="I263" s="28"/>
      <c r="J263" s="28"/>
      <c r="K263" s="28"/>
      <c r="L263" s="28"/>
      <c r="M263" s="30"/>
      <c r="N263" s="28"/>
      <c r="O263" s="28"/>
      <c r="P263" s="28"/>
    </row>
    <row r="264" spans="1:16">
      <c r="A264" s="28"/>
      <c r="B264" s="28"/>
      <c r="C264" s="29"/>
      <c r="D264" s="28"/>
      <c r="E264" s="28"/>
      <c r="F264" s="28"/>
      <c r="G264" s="28"/>
      <c r="H264" s="28"/>
      <c r="I264" s="28"/>
      <c r="J264" s="28"/>
      <c r="K264" s="28"/>
      <c r="L264" s="28"/>
      <c r="M264" s="30"/>
      <c r="N264" s="28"/>
      <c r="O264" s="28"/>
      <c r="P264" s="28"/>
    </row>
    <row r="265" spans="1:16">
      <c r="A265" s="28"/>
      <c r="B265" s="28"/>
      <c r="C265" s="29"/>
      <c r="D265" s="28"/>
      <c r="E265" s="28"/>
      <c r="F265" s="28"/>
      <c r="G265" s="28"/>
      <c r="H265" s="28"/>
      <c r="I265" s="28"/>
      <c r="J265" s="28"/>
      <c r="K265" s="28"/>
      <c r="L265" s="28"/>
      <c r="M265" s="30"/>
      <c r="N265" s="28"/>
      <c r="O265" s="28"/>
      <c r="P265" s="28"/>
    </row>
    <row r="266" spans="1:16">
      <c r="A266" s="28"/>
      <c r="B266" s="28"/>
      <c r="C266" s="29"/>
      <c r="D266" s="28"/>
      <c r="E266" s="28"/>
      <c r="F266" s="28"/>
      <c r="G266" s="28"/>
      <c r="H266" s="28"/>
      <c r="I266" s="28"/>
      <c r="J266" s="28"/>
      <c r="K266" s="28"/>
      <c r="L266" s="28"/>
      <c r="M266" s="30"/>
      <c r="N266" s="28"/>
      <c r="O266" s="28"/>
      <c r="P266" s="28"/>
    </row>
    <row r="267" spans="1:16">
      <c r="A267" s="28"/>
      <c r="B267" s="28"/>
      <c r="C267" s="29"/>
      <c r="D267" s="28"/>
      <c r="E267" s="28"/>
      <c r="F267" s="28"/>
      <c r="G267" s="28"/>
      <c r="H267" s="28"/>
      <c r="I267" s="28"/>
      <c r="J267" s="28"/>
      <c r="K267" s="28"/>
      <c r="L267" s="28"/>
      <c r="M267" s="30"/>
      <c r="N267" s="28"/>
      <c r="O267" s="28"/>
      <c r="P267" s="28"/>
    </row>
    <row r="268" spans="1:16">
      <c r="A268" s="28"/>
      <c r="B268" s="28"/>
      <c r="C268" s="29"/>
      <c r="D268" s="28"/>
      <c r="E268" s="28"/>
      <c r="F268" s="28"/>
      <c r="G268" s="28"/>
      <c r="H268" s="28"/>
      <c r="I268" s="28"/>
      <c r="J268" s="28"/>
      <c r="K268" s="28"/>
      <c r="L268" s="28"/>
      <c r="M268" s="30"/>
      <c r="N268" s="28"/>
      <c r="O268" s="28"/>
      <c r="P268" s="28"/>
    </row>
    <row r="269" spans="1:16">
      <c r="A269" s="28"/>
      <c r="B269" s="28"/>
      <c r="C269" s="29"/>
      <c r="D269" s="28"/>
      <c r="E269" s="28"/>
      <c r="F269" s="28"/>
      <c r="G269" s="28"/>
      <c r="H269" s="28"/>
      <c r="I269" s="28"/>
      <c r="J269" s="28"/>
      <c r="K269" s="28"/>
      <c r="L269" s="28"/>
      <c r="M269" s="30"/>
      <c r="N269" s="28"/>
      <c r="O269" s="28"/>
      <c r="P269" s="28"/>
    </row>
    <row r="270" spans="1:16">
      <c r="A270" s="28"/>
      <c r="B270" s="28"/>
      <c r="C270" s="29"/>
      <c r="D270" s="28"/>
      <c r="E270" s="28"/>
      <c r="F270" s="28"/>
      <c r="G270" s="28"/>
      <c r="H270" s="28"/>
      <c r="I270" s="28"/>
      <c r="J270" s="28"/>
      <c r="K270" s="28"/>
      <c r="L270" s="28"/>
      <c r="M270" s="30"/>
      <c r="N270" s="28"/>
      <c r="O270" s="28"/>
      <c r="P270" s="28"/>
    </row>
    <row r="271" spans="1:16">
      <c r="A271" s="28"/>
      <c r="B271" s="28"/>
      <c r="C271" s="29"/>
      <c r="D271" s="28"/>
      <c r="E271" s="28"/>
      <c r="F271" s="28"/>
      <c r="G271" s="28"/>
      <c r="H271" s="28"/>
      <c r="I271" s="28"/>
      <c r="J271" s="28"/>
      <c r="K271" s="28"/>
      <c r="L271" s="28"/>
      <c r="M271" s="30"/>
      <c r="N271" s="28"/>
      <c r="O271" s="28"/>
      <c r="P271" s="28"/>
    </row>
    <row r="272" spans="1:16">
      <c r="A272" s="28"/>
      <c r="B272" s="28"/>
      <c r="C272" s="29"/>
      <c r="D272" s="28"/>
      <c r="E272" s="28"/>
      <c r="F272" s="28"/>
      <c r="G272" s="28"/>
      <c r="H272" s="28"/>
      <c r="I272" s="28"/>
      <c r="J272" s="28"/>
      <c r="K272" s="28"/>
      <c r="L272" s="28"/>
      <c r="M272" s="30"/>
      <c r="N272" s="28"/>
      <c r="O272" s="28"/>
      <c r="P272" s="28"/>
    </row>
    <row r="273" spans="1:16">
      <c r="A273" s="28"/>
      <c r="B273" s="28"/>
      <c r="C273" s="29"/>
      <c r="D273" s="28"/>
      <c r="E273" s="28"/>
      <c r="F273" s="28"/>
      <c r="G273" s="28"/>
      <c r="H273" s="28"/>
      <c r="I273" s="28"/>
      <c r="J273" s="28"/>
      <c r="K273" s="28"/>
      <c r="L273" s="28"/>
      <c r="M273" s="30"/>
      <c r="N273" s="28"/>
      <c r="O273" s="28"/>
      <c r="P273" s="28"/>
    </row>
    <row r="274" spans="1:16">
      <c r="A274" s="28"/>
      <c r="B274" s="28"/>
      <c r="C274" s="29"/>
      <c r="D274" s="28"/>
      <c r="E274" s="28"/>
      <c r="F274" s="28"/>
      <c r="G274" s="28"/>
      <c r="H274" s="28"/>
      <c r="I274" s="28"/>
      <c r="J274" s="28"/>
      <c r="K274" s="28"/>
      <c r="L274" s="28"/>
      <c r="M274" s="30"/>
      <c r="N274" s="28"/>
      <c r="O274" s="28"/>
      <c r="P274" s="28"/>
    </row>
    <row r="275" spans="1:16">
      <c r="A275" s="28"/>
      <c r="B275" s="28"/>
      <c r="C275" s="29"/>
      <c r="D275" s="28"/>
      <c r="E275" s="28"/>
      <c r="F275" s="28"/>
      <c r="G275" s="28"/>
      <c r="H275" s="28"/>
      <c r="I275" s="28"/>
      <c r="J275" s="28"/>
      <c r="K275" s="28"/>
      <c r="L275" s="28"/>
      <c r="M275" s="30"/>
      <c r="N275" s="28"/>
      <c r="O275" s="28"/>
      <c r="P275" s="28"/>
    </row>
    <row r="276" spans="1:16">
      <c r="A276" s="28"/>
      <c r="B276" s="28"/>
      <c r="C276" s="29"/>
      <c r="D276" s="28"/>
      <c r="E276" s="28"/>
      <c r="F276" s="28"/>
      <c r="G276" s="28"/>
      <c r="H276" s="28"/>
      <c r="I276" s="28"/>
      <c r="J276" s="28"/>
      <c r="K276" s="28"/>
      <c r="L276" s="28"/>
      <c r="M276" s="30"/>
      <c r="N276" s="28"/>
      <c r="O276" s="28"/>
      <c r="P276" s="28"/>
    </row>
    <row r="277" spans="1:16">
      <c r="A277" s="28"/>
      <c r="B277" s="28"/>
      <c r="C277" s="29"/>
      <c r="D277" s="28"/>
      <c r="E277" s="28"/>
      <c r="F277" s="28"/>
      <c r="G277" s="28"/>
      <c r="H277" s="28"/>
      <c r="I277" s="28"/>
      <c r="J277" s="28"/>
      <c r="K277" s="28"/>
      <c r="L277" s="28"/>
      <c r="M277" s="30"/>
      <c r="N277" s="28"/>
      <c r="O277" s="28"/>
      <c r="P277" s="28"/>
    </row>
    <row r="278" spans="1:16">
      <c r="A278" s="28"/>
      <c r="B278" s="28"/>
      <c r="C278" s="29"/>
      <c r="D278" s="28"/>
      <c r="E278" s="28"/>
      <c r="F278" s="28"/>
      <c r="G278" s="28"/>
      <c r="H278" s="28"/>
      <c r="I278" s="28"/>
      <c r="J278" s="28"/>
      <c r="K278" s="28"/>
      <c r="L278" s="28"/>
      <c r="M278" s="30"/>
      <c r="N278" s="28"/>
      <c r="O278" s="28"/>
      <c r="P278" s="28"/>
    </row>
    <row r="279" spans="1:16">
      <c r="A279" s="28"/>
      <c r="B279" s="28"/>
      <c r="C279" s="29"/>
      <c r="D279" s="28"/>
      <c r="E279" s="28"/>
      <c r="F279" s="28"/>
      <c r="G279" s="28"/>
      <c r="H279" s="28"/>
      <c r="I279" s="28"/>
      <c r="J279" s="28"/>
      <c r="K279" s="28"/>
      <c r="L279" s="28"/>
      <c r="M279" s="30"/>
      <c r="N279" s="28"/>
      <c r="O279" s="28"/>
      <c r="P279" s="28"/>
    </row>
    <row r="280" spans="1:16">
      <c r="A280" s="28"/>
      <c r="B280" s="28"/>
      <c r="C280" s="29"/>
      <c r="D280" s="28"/>
      <c r="E280" s="28"/>
      <c r="F280" s="28"/>
      <c r="G280" s="28"/>
      <c r="H280" s="28"/>
      <c r="I280" s="28"/>
      <c r="J280" s="28"/>
      <c r="K280" s="28"/>
      <c r="L280" s="28"/>
      <c r="M280" s="30"/>
      <c r="N280" s="28"/>
      <c r="O280" s="28"/>
      <c r="P280" s="28"/>
    </row>
    <row r="281" spans="1:16">
      <c r="A281" s="28"/>
      <c r="B281" s="28"/>
      <c r="C281" s="29"/>
      <c r="D281" s="28"/>
      <c r="E281" s="28"/>
      <c r="F281" s="28"/>
      <c r="G281" s="28"/>
      <c r="H281" s="28"/>
      <c r="I281" s="28"/>
      <c r="J281" s="28"/>
      <c r="K281" s="28"/>
      <c r="L281" s="28"/>
      <c r="M281" s="30"/>
      <c r="N281" s="28"/>
      <c r="O281" s="28"/>
      <c r="P281" s="28"/>
    </row>
    <row r="282" spans="1:16">
      <c r="A282" s="28"/>
      <c r="B282" s="28"/>
      <c r="C282" s="29"/>
      <c r="D282" s="28"/>
      <c r="E282" s="28"/>
      <c r="F282" s="28"/>
      <c r="G282" s="28"/>
      <c r="H282" s="28"/>
      <c r="I282" s="28"/>
      <c r="J282" s="28"/>
      <c r="K282" s="28"/>
      <c r="L282" s="28"/>
      <c r="M282" s="30"/>
      <c r="N282" s="28"/>
      <c r="O282" s="28"/>
      <c r="P282" s="28"/>
    </row>
    <row r="283" spans="1:16">
      <c r="A283" s="28"/>
      <c r="B283" s="28"/>
      <c r="C283" s="29"/>
      <c r="D283" s="28"/>
      <c r="E283" s="28"/>
      <c r="F283" s="28"/>
      <c r="G283" s="28"/>
      <c r="H283" s="28"/>
      <c r="I283" s="28"/>
      <c r="J283" s="28"/>
      <c r="K283" s="28"/>
      <c r="L283" s="28"/>
      <c r="M283" s="30"/>
      <c r="N283" s="28"/>
      <c r="O283" s="28"/>
      <c r="P283" s="28"/>
    </row>
    <row r="284" spans="1:16">
      <c r="A284" s="28"/>
      <c r="B284" s="28"/>
      <c r="C284" s="29"/>
      <c r="D284" s="28"/>
      <c r="E284" s="28"/>
      <c r="F284" s="28"/>
      <c r="G284" s="28"/>
      <c r="H284" s="28"/>
      <c r="I284" s="28"/>
      <c r="J284" s="28"/>
      <c r="K284" s="28"/>
      <c r="L284" s="28"/>
      <c r="M284" s="30"/>
      <c r="N284" s="28"/>
      <c r="O284" s="28"/>
      <c r="P284" s="28"/>
    </row>
    <row r="285" spans="1:16">
      <c r="A285" s="28"/>
      <c r="B285" s="28"/>
      <c r="C285" s="29"/>
      <c r="D285" s="28"/>
      <c r="E285" s="28"/>
      <c r="F285" s="28"/>
      <c r="G285" s="28"/>
      <c r="H285" s="28"/>
      <c r="I285" s="28"/>
      <c r="J285" s="28"/>
      <c r="K285" s="28"/>
      <c r="L285" s="28"/>
      <c r="M285" s="30"/>
      <c r="N285" s="28"/>
      <c r="O285" s="28"/>
      <c r="P285" s="28"/>
    </row>
    <row r="286" spans="1:16">
      <c r="A286" s="28"/>
      <c r="B286" s="28"/>
      <c r="C286" s="29"/>
      <c r="D286" s="28"/>
      <c r="E286" s="28"/>
      <c r="F286" s="28"/>
      <c r="G286" s="28"/>
      <c r="H286" s="28"/>
      <c r="I286" s="28"/>
      <c r="J286" s="28"/>
      <c r="K286" s="28"/>
      <c r="L286" s="28"/>
      <c r="M286" s="30"/>
      <c r="N286" s="28"/>
      <c r="O286" s="28"/>
      <c r="P286" s="28"/>
    </row>
    <row r="287" spans="1:16">
      <c r="A287" s="28"/>
      <c r="B287" s="28"/>
      <c r="C287" s="29"/>
      <c r="D287" s="28"/>
      <c r="E287" s="28"/>
      <c r="F287" s="28"/>
      <c r="G287" s="28"/>
      <c r="H287" s="28"/>
      <c r="I287" s="28"/>
      <c r="J287" s="28"/>
      <c r="K287" s="28"/>
      <c r="L287" s="28"/>
      <c r="M287" s="30"/>
      <c r="N287" s="28"/>
      <c r="O287" s="28"/>
      <c r="P287" s="28"/>
    </row>
    <row r="288" spans="1:16">
      <c r="A288" s="28"/>
      <c r="B288" s="28"/>
      <c r="C288" s="29"/>
      <c r="D288" s="28"/>
      <c r="E288" s="28"/>
      <c r="F288" s="28"/>
      <c r="G288" s="28"/>
      <c r="H288" s="28"/>
      <c r="I288" s="28"/>
      <c r="J288" s="28"/>
      <c r="K288" s="28"/>
      <c r="L288" s="28"/>
      <c r="M288" s="30"/>
      <c r="N288" s="28"/>
      <c r="O288" s="28"/>
      <c r="P288" s="28"/>
    </row>
    <row r="289" spans="1:16">
      <c r="A289" s="28"/>
      <c r="B289" s="28"/>
      <c r="C289" s="29"/>
      <c r="D289" s="28"/>
      <c r="E289" s="28"/>
      <c r="F289" s="28"/>
      <c r="G289" s="28"/>
      <c r="H289" s="28"/>
      <c r="I289" s="28"/>
      <c r="J289" s="28"/>
      <c r="K289" s="28"/>
      <c r="L289" s="28"/>
      <c r="M289" s="30"/>
      <c r="N289" s="28"/>
      <c r="O289" s="28"/>
      <c r="P289" s="28"/>
    </row>
    <row r="290" spans="1:16">
      <c r="A290" s="28"/>
      <c r="B290" s="28"/>
      <c r="C290" s="29"/>
      <c r="D290" s="28"/>
      <c r="E290" s="28"/>
      <c r="F290" s="28"/>
      <c r="G290" s="28"/>
      <c r="H290" s="28"/>
      <c r="I290" s="28"/>
      <c r="J290" s="28"/>
      <c r="K290" s="28"/>
      <c r="L290" s="28"/>
      <c r="M290" s="30"/>
      <c r="N290" s="28"/>
      <c r="O290" s="28"/>
      <c r="P290" s="28"/>
    </row>
    <row r="291" spans="1:16">
      <c r="A291" s="28"/>
      <c r="B291" s="28"/>
      <c r="C291" s="29"/>
      <c r="D291" s="28"/>
      <c r="E291" s="28"/>
      <c r="F291" s="28"/>
      <c r="G291" s="28"/>
      <c r="H291" s="28"/>
      <c r="I291" s="28"/>
      <c r="J291" s="28"/>
      <c r="K291" s="28"/>
      <c r="L291" s="28"/>
      <c r="M291" s="30"/>
      <c r="N291" s="28"/>
      <c r="O291" s="28"/>
      <c r="P291" s="28"/>
    </row>
    <row r="292" spans="1:16">
      <c r="A292" s="28"/>
      <c r="B292" s="28"/>
      <c r="C292" s="29"/>
      <c r="D292" s="28"/>
      <c r="E292" s="28"/>
      <c r="F292" s="28"/>
      <c r="G292" s="28"/>
      <c r="H292" s="28"/>
      <c r="I292" s="28"/>
      <c r="J292" s="28"/>
      <c r="K292" s="28"/>
      <c r="L292" s="28"/>
      <c r="M292" s="30"/>
      <c r="N292" s="28"/>
      <c r="O292" s="28"/>
      <c r="P292" s="28"/>
    </row>
    <row r="293" spans="1:16">
      <c r="A293" s="28"/>
      <c r="B293" s="28"/>
      <c r="C293" s="29"/>
      <c r="D293" s="28"/>
      <c r="E293" s="28"/>
      <c r="F293" s="28"/>
      <c r="G293" s="28"/>
      <c r="H293" s="28"/>
      <c r="I293" s="28"/>
      <c r="J293" s="28"/>
      <c r="K293" s="28"/>
      <c r="L293" s="28"/>
      <c r="M293" s="30"/>
      <c r="N293" s="28"/>
      <c r="O293" s="28"/>
      <c r="P293" s="28"/>
    </row>
    <row r="294" spans="1:16">
      <c r="A294" s="28"/>
      <c r="B294" s="28"/>
      <c r="C294" s="29"/>
      <c r="D294" s="28"/>
      <c r="E294" s="28"/>
      <c r="F294" s="28"/>
      <c r="G294" s="28"/>
      <c r="H294" s="28"/>
      <c r="I294" s="28"/>
      <c r="J294" s="28"/>
      <c r="K294" s="28"/>
      <c r="L294" s="28"/>
      <c r="M294" s="30"/>
      <c r="N294" s="28"/>
      <c r="O294" s="28"/>
      <c r="P294" s="28"/>
    </row>
    <row r="295" spans="1:16">
      <c r="A295" s="28"/>
      <c r="B295" s="28"/>
      <c r="C295" s="29"/>
      <c r="D295" s="28"/>
      <c r="E295" s="28"/>
      <c r="F295" s="28"/>
      <c r="G295" s="28"/>
      <c r="H295" s="28"/>
      <c r="I295" s="28"/>
      <c r="J295" s="28"/>
      <c r="K295" s="28"/>
      <c r="L295" s="28"/>
      <c r="M295" s="30"/>
      <c r="N295" s="28"/>
      <c r="O295" s="28"/>
      <c r="P295" s="28"/>
    </row>
    <row r="296" spans="1:16">
      <c r="A296" s="28"/>
      <c r="B296" s="28"/>
      <c r="C296" s="29"/>
      <c r="D296" s="28"/>
      <c r="E296" s="28"/>
      <c r="F296" s="28"/>
      <c r="G296" s="28"/>
      <c r="H296" s="28"/>
      <c r="I296" s="28"/>
      <c r="J296" s="28"/>
      <c r="K296" s="28"/>
      <c r="L296" s="28"/>
      <c r="M296" s="30"/>
      <c r="N296" s="28"/>
      <c r="O296" s="28"/>
      <c r="P296" s="28"/>
    </row>
    <row r="297" spans="1:16">
      <c r="A297" s="28"/>
      <c r="B297" s="28"/>
      <c r="C297" s="29"/>
      <c r="D297" s="28"/>
      <c r="E297" s="28"/>
      <c r="F297" s="28"/>
      <c r="G297" s="28"/>
      <c r="H297" s="28"/>
      <c r="I297" s="28"/>
      <c r="J297" s="28"/>
      <c r="K297" s="28"/>
      <c r="L297" s="28"/>
      <c r="M297" s="30"/>
      <c r="N297" s="28"/>
      <c r="O297" s="28"/>
      <c r="P297" s="28"/>
    </row>
    <row r="298" spans="1:16">
      <c r="A298" s="28"/>
      <c r="B298" s="28"/>
      <c r="C298" s="29"/>
      <c r="D298" s="28"/>
      <c r="E298" s="28"/>
      <c r="F298" s="28"/>
      <c r="G298" s="28"/>
      <c r="H298" s="28"/>
      <c r="I298" s="28"/>
      <c r="J298" s="28"/>
      <c r="K298" s="28"/>
      <c r="L298" s="28"/>
      <c r="M298" s="30"/>
      <c r="N298" s="28"/>
      <c r="O298" s="28"/>
      <c r="P298" s="28"/>
    </row>
    <row r="299" spans="1:16">
      <c r="A299" s="28"/>
      <c r="B299" s="28"/>
      <c r="C299" s="29"/>
      <c r="D299" s="28"/>
      <c r="E299" s="28"/>
      <c r="F299" s="28"/>
      <c r="G299" s="28"/>
      <c r="H299" s="28"/>
      <c r="I299" s="28"/>
      <c r="J299" s="28"/>
      <c r="K299" s="28"/>
      <c r="L299" s="28"/>
      <c r="M299" s="30"/>
      <c r="N299" s="28"/>
      <c r="O299" s="28"/>
      <c r="P299" s="28"/>
    </row>
    <row r="300" spans="1:16">
      <c r="A300" s="28"/>
      <c r="B300" s="28"/>
      <c r="C300" s="29"/>
      <c r="D300" s="28"/>
      <c r="E300" s="28"/>
      <c r="F300" s="28"/>
      <c r="G300" s="28"/>
      <c r="H300" s="28"/>
      <c r="I300" s="28"/>
      <c r="J300" s="28"/>
      <c r="K300" s="28"/>
      <c r="L300" s="28"/>
      <c r="M300" s="30"/>
      <c r="N300" s="28"/>
      <c r="O300" s="28"/>
      <c r="P300" s="28"/>
    </row>
    <row r="301" spans="1:16">
      <c r="A301" s="28"/>
      <c r="B301" s="28"/>
      <c r="C301" s="29"/>
      <c r="D301" s="28"/>
      <c r="E301" s="28"/>
      <c r="F301" s="28"/>
      <c r="G301" s="28"/>
      <c r="H301" s="28"/>
      <c r="I301" s="28"/>
      <c r="J301" s="28"/>
      <c r="K301" s="28"/>
      <c r="L301" s="28"/>
      <c r="M301" s="30"/>
      <c r="N301" s="28"/>
      <c r="O301" s="28"/>
      <c r="P301" s="28"/>
    </row>
    <row r="302" spans="1:16">
      <c r="A302" s="28"/>
      <c r="B302" s="28"/>
      <c r="C302" s="29"/>
      <c r="D302" s="28"/>
      <c r="E302" s="28"/>
      <c r="F302" s="28"/>
      <c r="G302" s="28"/>
      <c r="H302" s="28"/>
      <c r="I302" s="28"/>
      <c r="J302" s="28"/>
      <c r="K302" s="28"/>
      <c r="L302" s="28"/>
      <c r="M302" s="30"/>
      <c r="N302" s="28"/>
      <c r="O302" s="28"/>
      <c r="P302" s="28"/>
    </row>
    <row r="303" spans="1:16">
      <c r="A303" s="28"/>
      <c r="B303" s="28"/>
      <c r="C303" s="29"/>
      <c r="D303" s="28"/>
      <c r="E303" s="28"/>
      <c r="F303" s="28"/>
      <c r="G303" s="28"/>
      <c r="H303" s="28"/>
      <c r="I303" s="28"/>
      <c r="J303" s="28"/>
      <c r="K303" s="28"/>
      <c r="L303" s="28"/>
      <c r="M303" s="30"/>
      <c r="N303" s="28"/>
      <c r="O303" s="28"/>
      <c r="P303" s="28"/>
    </row>
    <row r="304" spans="1:16">
      <c r="A304" s="28"/>
      <c r="B304" s="28"/>
      <c r="C304" s="29"/>
      <c r="D304" s="28"/>
      <c r="E304" s="28"/>
      <c r="F304" s="28"/>
      <c r="G304" s="28"/>
      <c r="H304" s="28"/>
      <c r="I304" s="28"/>
      <c r="J304" s="28"/>
      <c r="K304" s="28"/>
      <c r="L304" s="28"/>
      <c r="M304" s="30"/>
      <c r="N304" s="28"/>
      <c r="O304" s="28"/>
      <c r="P304" s="28"/>
    </row>
    <row r="305" spans="1:16">
      <c r="A305" s="28"/>
      <c r="B305" s="28"/>
      <c r="C305" s="29"/>
      <c r="D305" s="28"/>
      <c r="E305" s="28"/>
      <c r="F305" s="28"/>
      <c r="G305" s="28"/>
      <c r="H305" s="28"/>
      <c r="I305" s="28"/>
      <c r="J305" s="28"/>
      <c r="K305" s="28"/>
      <c r="L305" s="28"/>
      <c r="M305" s="30"/>
      <c r="N305" s="28"/>
      <c r="O305" s="28"/>
      <c r="P305" s="28"/>
    </row>
    <row r="306" spans="1:16">
      <c r="A306" s="28"/>
      <c r="B306" s="28"/>
      <c r="C306" s="29"/>
      <c r="D306" s="28"/>
      <c r="E306" s="28"/>
      <c r="F306" s="28"/>
      <c r="G306" s="28"/>
      <c r="H306" s="28"/>
      <c r="I306" s="28"/>
      <c r="J306" s="28"/>
      <c r="K306" s="28"/>
      <c r="L306" s="28"/>
      <c r="M306" s="30"/>
      <c r="N306" s="28"/>
      <c r="O306" s="28"/>
      <c r="P306" s="28"/>
    </row>
    <row r="307" spans="1:16">
      <c r="A307" s="28"/>
      <c r="B307" s="28"/>
      <c r="C307" s="29"/>
      <c r="D307" s="28"/>
      <c r="E307" s="28"/>
      <c r="F307" s="28"/>
      <c r="G307" s="28"/>
      <c r="H307" s="28"/>
      <c r="I307" s="28"/>
      <c r="J307" s="28"/>
      <c r="K307" s="28"/>
      <c r="L307" s="28"/>
      <c r="M307" s="30"/>
      <c r="N307" s="28"/>
      <c r="O307" s="28"/>
      <c r="P307" s="28"/>
    </row>
    <row r="308" spans="1:16">
      <c r="A308" s="28"/>
      <c r="B308" s="28"/>
      <c r="C308" s="29"/>
      <c r="D308" s="28"/>
      <c r="E308" s="28"/>
      <c r="F308" s="28"/>
      <c r="G308" s="28"/>
      <c r="H308" s="28"/>
      <c r="I308" s="28"/>
      <c r="J308" s="28"/>
      <c r="K308" s="28"/>
      <c r="L308" s="28"/>
      <c r="M308" s="30"/>
      <c r="N308" s="28"/>
      <c r="O308" s="28"/>
      <c r="P308" s="28"/>
    </row>
    <row r="309" spans="1:16">
      <c r="A309" s="28"/>
      <c r="B309" s="28"/>
      <c r="C309" s="29"/>
      <c r="D309" s="28"/>
      <c r="E309" s="28"/>
      <c r="F309" s="28"/>
      <c r="G309" s="28"/>
      <c r="H309" s="28"/>
      <c r="I309" s="28"/>
      <c r="J309" s="28"/>
      <c r="K309" s="28"/>
      <c r="L309" s="28"/>
      <c r="M309" s="30"/>
      <c r="N309" s="28"/>
      <c r="O309" s="28"/>
      <c r="P309" s="28"/>
    </row>
    <row r="310" spans="1:16">
      <c r="A310" s="28"/>
      <c r="B310" s="28"/>
      <c r="C310" s="29"/>
      <c r="D310" s="28"/>
      <c r="E310" s="28"/>
      <c r="F310" s="28"/>
      <c r="G310" s="28"/>
      <c r="H310" s="28"/>
      <c r="I310" s="28"/>
      <c r="J310" s="28"/>
      <c r="K310" s="28"/>
      <c r="L310" s="28"/>
      <c r="M310" s="30"/>
      <c r="N310" s="28"/>
      <c r="O310" s="28"/>
      <c r="P310" s="28"/>
    </row>
    <row r="311" spans="1:16">
      <c r="A311" s="28"/>
      <c r="B311" s="28"/>
      <c r="C311" s="29"/>
      <c r="D311" s="28"/>
      <c r="E311" s="28"/>
      <c r="F311" s="28"/>
      <c r="G311" s="28"/>
      <c r="H311" s="28"/>
      <c r="I311" s="28"/>
      <c r="J311" s="28"/>
      <c r="K311" s="28"/>
      <c r="L311" s="28"/>
      <c r="M311" s="30"/>
      <c r="N311" s="28"/>
      <c r="O311" s="28"/>
      <c r="P311" s="28"/>
    </row>
    <row r="312" spans="1:16">
      <c r="A312" s="28"/>
      <c r="B312" s="28"/>
      <c r="C312" s="29"/>
      <c r="D312" s="28"/>
      <c r="E312" s="28"/>
      <c r="F312" s="28"/>
      <c r="G312" s="28"/>
      <c r="H312" s="28"/>
      <c r="I312" s="28"/>
      <c r="J312" s="28"/>
      <c r="K312" s="28"/>
      <c r="L312" s="28"/>
      <c r="M312" s="30"/>
      <c r="N312" s="28"/>
      <c r="O312" s="28"/>
      <c r="P312" s="28"/>
    </row>
    <row r="313" spans="1:16">
      <c r="A313" s="28"/>
      <c r="B313" s="28"/>
      <c r="C313" s="29"/>
      <c r="D313" s="28"/>
      <c r="E313" s="28"/>
      <c r="F313" s="28"/>
      <c r="G313" s="28"/>
      <c r="H313" s="28"/>
      <c r="I313" s="28"/>
      <c r="J313" s="28"/>
      <c r="K313" s="28"/>
      <c r="L313" s="28"/>
      <c r="M313" s="30"/>
      <c r="N313" s="28"/>
      <c r="O313" s="28"/>
      <c r="P313" s="28"/>
    </row>
    <row r="314" spans="1:16">
      <c r="A314" s="28"/>
      <c r="B314" s="28"/>
      <c r="C314" s="29"/>
      <c r="D314" s="28"/>
      <c r="E314" s="28"/>
      <c r="F314" s="28"/>
      <c r="G314" s="28"/>
      <c r="H314" s="28"/>
      <c r="I314" s="28"/>
      <c r="J314" s="28"/>
      <c r="K314" s="28"/>
      <c r="L314" s="28"/>
      <c r="M314" s="30"/>
      <c r="N314" s="28"/>
      <c r="O314" s="28"/>
      <c r="P314" s="28"/>
    </row>
    <row r="315" spans="1:16">
      <c r="A315" s="28"/>
      <c r="B315" s="28"/>
      <c r="C315" s="29"/>
      <c r="D315" s="28"/>
      <c r="E315" s="28"/>
      <c r="F315" s="28"/>
      <c r="G315" s="28"/>
      <c r="H315" s="28"/>
      <c r="I315" s="28"/>
      <c r="J315" s="28"/>
      <c r="K315" s="28"/>
      <c r="L315" s="28"/>
      <c r="M315" s="30"/>
      <c r="N315" s="28"/>
      <c r="O315" s="28"/>
      <c r="P315" s="28"/>
    </row>
    <row r="316" spans="1:16">
      <c r="A316" s="28"/>
      <c r="B316" s="28"/>
      <c r="C316" s="29"/>
      <c r="D316" s="28"/>
      <c r="E316" s="28"/>
      <c r="F316" s="28"/>
      <c r="G316" s="28"/>
      <c r="H316" s="28"/>
      <c r="I316" s="28"/>
      <c r="J316" s="28"/>
      <c r="K316" s="28"/>
      <c r="L316" s="28"/>
      <c r="M316" s="30"/>
      <c r="N316" s="28"/>
      <c r="O316" s="28"/>
      <c r="P316" s="28"/>
    </row>
    <row r="317" spans="1:16">
      <c r="A317" s="28"/>
      <c r="B317" s="28"/>
      <c r="C317" s="29"/>
      <c r="D317" s="28"/>
      <c r="E317" s="28"/>
      <c r="F317" s="28"/>
      <c r="G317" s="28"/>
      <c r="H317" s="28"/>
      <c r="I317" s="28"/>
      <c r="J317" s="28"/>
      <c r="K317" s="28"/>
      <c r="L317" s="28"/>
      <c r="M317" s="30"/>
      <c r="N317" s="28"/>
      <c r="O317" s="28"/>
      <c r="P317" s="28"/>
    </row>
    <row r="318" spans="1:16">
      <c r="A318" s="28"/>
      <c r="B318" s="28"/>
      <c r="C318" s="29"/>
      <c r="D318" s="28"/>
      <c r="E318" s="28"/>
      <c r="F318" s="28"/>
      <c r="G318" s="28"/>
      <c r="H318" s="28"/>
      <c r="I318" s="28"/>
      <c r="J318" s="28"/>
      <c r="K318" s="28"/>
      <c r="L318" s="28"/>
      <c r="M318" s="30"/>
      <c r="N318" s="28"/>
      <c r="O318" s="28"/>
      <c r="P318" s="28"/>
    </row>
    <row r="319" spans="1:16">
      <c r="A319" s="28"/>
      <c r="B319" s="28"/>
      <c r="C319" s="29"/>
      <c r="D319" s="28"/>
      <c r="E319" s="28"/>
      <c r="F319" s="28"/>
      <c r="G319" s="28"/>
      <c r="H319" s="28"/>
      <c r="I319" s="28"/>
      <c r="J319" s="28"/>
      <c r="K319" s="28"/>
      <c r="L319" s="28"/>
      <c r="M319" s="30"/>
      <c r="N319" s="28"/>
      <c r="O319" s="28"/>
      <c r="P319" s="28"/>
    </row>
    <row r="320" spans="1:16">
      <c r="A320" s="28"/>
      <c r="B320" s="28"/>
      <c r="C320" s="29"/>
      <c r="D320" s="28"/>
      <c r="E320" s="28"/>
      <c r="F320" s="28"/>
      <c r="G320" s="28"/>
      <c r="H320" s="28"/>
      <c r="I320" s="28"/>
      <c r="J320" s="28"/>
      <c r="K320" s="28"/>
      <c r="L320" s="28"/>
      <c r="M320" s="30"/>
      <c r="N320" s="28"/>
      <c r="O320" s="28"/>
      <c r="P320" s="28"/>
    </row>
    <row r="321" spans="1:16">
      <c r="A321" s="28"/>
      <c r="B321" s="28"/>
      <c r="C321" s="29"/>
      <c r="D321" s="28"/>
      <c r="E321" s="28"/>
      <c r="F321" s="28"/>
      <c r="G321" s="28"/>
      <c r="H321" s="28"/>
      <c r="I321" s="28"/>
      <c r="J321" s="28"/>
      <c r="K321" s="28"/>
      <c r="L321" s="28"/>
      <c r="M321" s="30"/>
      <c r="N321" s="28"/>
      <c r="O321" s="28"/>
      <c r="P321" s="28"/>
    </row>
    <row r="322" spans="1:16">
      <c r="A322" s="28"/>
      <c r="B322" s="28"/>
      <c r="C322" s="29"/>
      <c r="D322" s="28"/>
      <c r="E322" s="28"/>
      <c r="F322" s="28"/>
      <c r="G322" s="28"/>
      <c r="H322" s="28"/>
      <c r="I322" s="28"/>
      <c r="J322" s="28"/>
      <c r="K322" s="28"/>
      <c r="L322" s="28"/>
      <c r="M322" s="30"/>
      <c r="N322" s="28"/>
      <c r="O322" s="28"/>
      <c r="P322" s="28"/>
    </row>
    <row r="323" spans="1:16">
      <c r="A323" s="28"/>
      <c r="B323" s="28"/>
      <c r="C323" s="29"/>
      <c r="D323" s="28"/>
      <c r="E323" s="28"/>
      <c r="F323" s="28"/>
      <c r="G323" s="28"/>
      <c r="H323" s="28"/>
      <c r="I323" s="28"/>
      <c r="J323" s="28"/>
      <c r="K323" s="28"/>
      <c r="L323" s="28"/>
      <c r="M323" s="30"/>
      <c r="N323" s="28"/>
      <c r="O323" s="28"/>
      <c r="P323" s="28"/>
    </row>
    <row r="324" spans="1:16">
      <c r="A324" s="28"/>
      <c r="B324" s="28"/>
      <c r="C324" s="29"/>
      <c r="D324" s="28"/>
      <c r="E324" s="28"/>
      <c r="F324" s="28"/>
      <c r="G324" s="28"/>
      <c r="H324" s="28"/>
      <c r="I324" s="28"/>
      <c r="J324" s="28"/>
      <c r="K324" s="28"/>
      <c r="L324" s="28"/>
      <c r="M324" s="30"/>
      <c r="N324" s="28"/>
      <c r="O324" s="28"/>
      <c r="P324" s="28"/>
    </row>
    <row r="325" spans="1:16">
      <c r="A325" s="28"/>
      <c r="B325" s="28"/>
      <c r="C325" s="29"/>
      <c r="D325" s="28"/>
      <c r="E325" s="28"/>
      <c r="F325" s="28"/>
      <c r="G325" s="28"/>
      <c r="H325" s="28"/>
      <c r="I325" s="28"/>
      <c r="J325" s="28"/>
      <c r="K325" s="28"/>
      <c r="L325" s="28"/>
      <c r="M325" s="30"/>
      <c r="N325" s="28"/>
      <c r="O325" s="28"/>
      <c r="P325" s="28"/>
    </row>
    <row r="326" spans="1:16">
      <c r="A326" s="28"/>
      <c r="B326" s="28"/>
      <c r="C326" s="29"/>
      <c r="D326" s="28"/>
      <c r="E326" s="28"/>
      <c r="F326" s="28"/>
      <c r="G326" s="28"/>
      <c r="H326" s="28"/>
      <c r="I326" s="28"/>
      <c r="J326" s="28"/>
      <c r="K326" s="28"/>
      <c r="L326" s="28"/>
      <c r="M326" s="30"/>
      <c r="N326" s="28"/>
      <c r="O326" s="28"/>
      <c r="P326" s="28"/>
    </row>
    <row r="327" spans="1:16">
      <c r="A327" s="28"/>
      <c r="B327" s="28"/>
      <c r="C327" s="29"/>
      <c r="D327" s="28"/>
      <c r="E327" s="28"/>
      <c r="F327" s="28"/>
      <c r="G327" s="28"/>
      <c r="H327" s="28"/>
      <c r="I327" s="28"/>
      <c r="J327" s="28"/>
      <c r="K327" s="28"/>
      <c r="L327" s="28"/>
      <c r="M327" s="30"/>
      <c r="N327" s="28"/>
      <c r="O327" s="28"/>
      <c r="P327" s="28"/>
    </row>
    <row r="328" spans="1:16">
      <c r="A328" s="28"/>
      <c r="B328" s="28"/>
      <c r="C328" s="29"/>
      <c r="D328" s="28"/>
      <c r="E328" s="28"/>
      <c r="F328" s="28"/>
      <c r="G328" s="28"/>
      <c r="H328" s="28"/>
      <c r="I328" s="28"/>
      <c r="J328" s="28"/>
      <c r="K328" s="28"/>
      <c r="L328" s="28"/>
      <c r="M328" s="30"/>
      <c r="N328" s="28"/>
      <c r="O328" s="28"/>
      <c r="P328" s="28"/>
    </row>
    <row r="329" spans="1:16">
      <c r="A329" s="28"/>
      <c r="B329" s="28"/>
      <c r="C329" s="29"/>
      <c r="D329" s="28"/>
      <c r="E329" s="28"/>
      <c r="F329" s="28"/>
      <c r="G329" s="28"/>
      <c r="H329" s="28"/>
      <c r="I329" s="28"/>
      <c r="J329" s="28"/>
      <c r="K329" s="28"/>
      <c r="L329" s="28"/>
      <c r="M329" s="30"/>
      <c r="N329" s="28"/>
      <c r="O329" s="28"/>
      <c r="P329" s="28"/>
    </row>
    <row r="330" spans="1:16">
      <c r="A330" s="28"/>
      <c r="B330" s="28"/>
      <c r="C330" s="29"/>
      <c r="D330" s="28"/>
      <c r="E330" s="28"/>
      <c r="F330" s="28"/>
      <c r="G330" s="28"/>
      <c r="H330" s="28"/>
      <c r="I330" s="28"/>
      <c r="J330" s="28"/>
      <c r="K330" s="28"/>
      <c r="L330" s="28"/>
      <c r="M330" s="30"/>
      <c r="N330" s="28"/>
      <c r="O330" s="28"/>
      <c r="P330" s="28"/>
    </row>
    <row r="331" spans="1:16">
      <c r="A331" s="28"/>
      <c r="B331" s="28"/>
      <c r="C331" s="29"/>
      <c r="D331" s="28"/>
      <c r="E331" s="28"/>
      <c r="F331" s="28"/>
      <c r="G331" s="28"/>
      <c r="H331" s="28"/>
      <c r="I331" s="28"/>
      <c r="J331" s="28"/>
      <c r="K331" s="28"/>
      <c r="L331" s="28"/>
      <c r="M331" s="30"/>
      <c r="N331" s="28"/>
      <c r="O331" s="28"/>
      <c r="P331" s="28"/>
    </row>
    <row r="332" spans="1:16">
      <c r="A332" s="28"/>
      <c r="B332" s="28"/>
      <c r="C332" s="29"/>
      <c r="D332" s="28"/>
      <c r="E332" s="28"/>
      <c r="F332" s="28"/>
      <c r="G332" s="28"/>
      <c r="H332" s="28"/>
      <c r="I332" s="28"/>
      <c r="J332" s="28"/>
      <c r="K332" s="28"/>
      <c r="L332" s="28"/>
      <c r="M332" s="30"/>
      <c r="N332" s="28"/>
      <c r="O332" s="28"/>
      <c r="P332" s="28"/>
    </row>
    <row r="333" spans="1:16">
      <c r="A333" s="28"/>
      <c r="B333" s="28"/>
      <c r="C333" s="29"/>
      <c r="D333" s="28"/>
      <c r="E333" s="28"/>
      <c r="F333" s="28"/>
      <c r="G333" s="28"/>
      <c r="H333" s="28"/>
      <c r="I333" s="28"/>
      <c r="J333" s="28"/>
      <c r="K333" s="28"/>
      <c r="L333" s="28"/>
      <c r="M333" s="30"/>
      <c r="N333" s="28"/>
      <c r="O333" s="28"/>
      <c r="P333" s="28"/>
    </row>
    <row r="334" spans="1:16">
      <c r="A334" s="28"/>
      <c r="B334" s="28"/>
      <c r="C334" s="29"/>
      <c r="D334" s="28"/>
      <c r="E334" s="28"/>
      <c r="F334" s="28"/>
      <c r="G334" s="28"/>
      <c r="H334" s="28"/>
      <c r="I334" s="28"/>
      <c r="J334" s="28"/>
      <c r="K334" s="28"/>
      <c r="L334" s="28"/>
      <c r="M334" s="30"/>
      <c r="N334" s="28"/>
      <c r="O334" s="28"/>
      <c r="P334" s="28"/>
    </row>
    <row r="335" spans="1:16">
      <c r="A335" s="28"/>
      <c r="B335" s="28"/>
      <c r="C335" s="29"/>
      <c r="D335" s="28"/>
      <c r="E335" s="28"/>
      <c r="F335" s="28"/>
      <c r="G335" s="28"/>
      <c r="H335" s="28"/>
      <c r="I335" s="28"/>
      <c r="J335" s="28"/>
      <c r="K335" s="28"/>
      <c r="L335" s="28"/>
      <c r="M335" s="30"/>
      <c r="N335" s="28"/>
      <c r="O335" s="28"/>
      <c r="P335" s="28"/>
    </row>
    <row r="336" spans="1:16">
      <c r="A336" s="28"/>
      <c r="B336" s="28"/>
      <c r="C336" s="29"/>
      <c r="D336" s="28"/>
      <c r="E336" s="28"/>
      <c r="F336" s="28"/>
      <c r="G336" s="28"/>
      <c r="H336" s="28"/>
      <c r="I336" s="28"/>
      <c r="J336" s="28"/>
      <c r="K336" s="28"/>
      <c r="L336" s="28"/>
      <c r="M336" s="30"/>
      <c r="N336" s="28"/>
      <c r="O336" s="28"/>
      <c r="P336" s="28"/>
    </row>
    <row r="337" spans="1:16">
      <c r="A337" s="28"/>
      <c r="B337" s="28"/>
      <c r="C337" s="29"/>
      <c r="D337" s="28"/>
      <c r="E337" s="28"/>
      <c r="F337" s="28"/>
      <c r="G337" s="28"/>
      <c r="H337" s="28"/>
      <c r="I337" s="28"/>
      <c r="J337" s="28"/>
      <c r="K337" s="28"/>
      <c r="L337" s="28"/>
      <c r="M337" s="30"/>
      <c r="N337" s="28"/>
      <c r="O337" s="28"/>
      <c r="P337" s="28"/>
    </row>
    <row r="338" spans="1:16">
      <c r="A338" s="28"/>
      <c r="B338" s="28"/>
      <c r="C338" s="29"/>
      <c r="D338" s="28"/>
      <c r="E338" s="28"/>
      <c r="F338" s="28"/>
      <c r="G338" s="28"/>
      <c r="H338" s="28"/>
      <c r="I338" s="28"/>
      <c r="J338" s="28"/>
      <c r="K338" s="28"/>
      <c r="L338" s="28"/>
      <c r="M338" s="30"/>
      <c r="N338" s="28"/>
      <c r="O338" s="28"/>
      <c r="P338" s="28"/>
    </row>
    <row r="339" spans="1:16">
      <c r="A339" s="28"/>
      <c r="B339" s="28"/>
      <c r="C339" s="29"/>
      <c r="D339" s="28"/>
      <c r="E339" s="28"/>
      <c r="F339" s="28"/>
      <c r="G339" s="28"/>
      <c r="H339" s="28"/>
      <c r="I339" s="28"/>
      <c r="J339" s="28"/>
      <c r="K339" s="28"/>
      <c r="L339" s="28"/>
      <c r="M339" s="30"/>
      <c r="N339" s="28"/>
      <c r="O339" s="28"/>
      <c r="P339" s="28"/>
    </row>
    <row r="340" spans="1:16">
      <c r="A340" s="28"/>
      <c r="B340" s="28"/>
      <c r="C340" s="29"/>
      <c r="D340" s="28"/>
      <c r="E340" s="28"/>
      <c r="F340" s="28"/>
      <c r="G340" s="28"/>
      <c r="H340" s="28"/>
      <c r="I340" s="28"/>
      <c r="J340" s="28"/>
      <c r="K340" s="28"/>
      <c r="L340" s="28"/>
      <c r="M340" s="30"/>
      <c r="N340" s="28"/>
      <c r="O340" s="28"/>
      <c r="P340" s="28"/>
    </row>
    <row r="341" spans="1:16">
      <c r="A341" s="28"/>
      <c r="B341" s="28"/>
      <c r="C341" s="29"/>
      <c r="D341" s="28"/>
      <c r="E341" s="28"/>
      <c r="F341" s="28"/>
      <c r="G341" s="28"/>
      <c r="H341" s="28"/>
      <c r="I341" s="28"/>
      <c r="J341" s="28"/>
      <c r="K341" s="28"/>
      <c r="L341" s="28"/>
      <c r="M341" s="30"/>
      <c r="N341" s="28"/>
      <c r="O341" s="28"/>
      <c r="P341" s="28"/>
    </row>
    <row r="342" spans="1:16">
      <c r="A342" s="28"/>
      <c r="B342" s="28"/>
      <c r="C342" s="29"/>
      <c r="D342" s="28"/>
      <c r="E342" s="28"/>
      <c r="F342" s="28"/>
      <c r="G342" s="28"/>
      <c r="H342" s="28"/>
      <c r="I342" s="28"/>
      <c r="J342" s="28"/>
      <c r="K342" s="28"/>
      <c r="L342" s="28"/>
      <c r="M342" s="30"/>
      <c r="N342" s="28"/>
      <c r="O342" s="28"/>
      <c r="P342" s="28"/>
    </row>
    <row r="343" spans="1:16">
      <c r="A343" s="28"/>
      <c r="B343" s="28"/>
      <c r="C343" s="29"/>
      <c r="D343" s="28"/>
      <c r="E343" s="28"/>
      <c r="F343" s="28"/>
      <c r="G343" s="28"/>
      <c r="H343" s="28"/>
      <c r="I343" s="28"/>
      <c r="J343" s="28"/>
      <c r="K343" s="28"/>
      <c r="L343" s="28"/>
      <c r="M343" s="30"/>
      <c r="N343" s="28"/>
      <c r="O343" s="28"/>
      <c r="P343" s="28"/>
    </row>
    <row r="344" spans="1:16">
      <c r="A344" s="28"/>
      <c r="B344" s="28"/>
      <c r="C344" s="29"/>
      <c r="D344" s="28"/>
      <c r="E344" s="28"/>
      <c r="F344" s="28"/>
      <c r="G344" s="28"/>
      <c r="H344" s="28"/>
      <c r="I344" s="28"/>
      <c r="J344" s="28"/>
      <c r="K344" s="28"/>
      <c r="L344" s="28"/>
      <c r="M344" s="30"/>
      <c r="N344" s="28"/>
      <c r="O344" s="28"/>
      <c r="P344" s="28"/>
    </row>
    <row r="345" spans="1:16">
      <c r="A345" s="28"/>
      <c r="B345" s="28"/>
      <c r="C345" s="29"/>
      <c r="D345" s="28"/>
      <c r="E345" s="28"/>
      <c r="F345" s="28"/>
      <c r="G345" s="28"/>
      <c r="H345" s="28"/>
      <c r="I345" s="28"/>
      <c r="J345" s="28"/>
      <c r="K345" s="28"/>
      <c r="L345" s="28"/>
      <c r="M345" s="30"/>
      <c r="N345" s="28"/>
      <c r="O345" s="28"/>
      <c r="P345" s="28"/>
    </row>
    <row r="346" spans="1:16">
      <c r="A346" s="28"/>
      <c r="B346" s="28"/>
      <c r="C346" s="29"/>
      <c r="D346" s="28"/>
      <c r="E346" s="28"/>
      <c r="F346" s="28"/>
      <c r="G346" s="28"/>
      <c r="H346" s="28"/>
      <c r="I346" s="28"/>
      <c r="J346" s="28"/>
      <c r="K346" s="28"/>
      <c r="L346" s="28"/>
      <c r="M346" s="30"/>
      <c r="N346" s="28"/>
      <c r="O346" s="28"/>
      <c r="P346" s="28"/>
    </row>
    <row r="347" spans="1:16">
      <c r="A347" s="28"/>
      <c r="B347" s="28"/>
      <c r="C347" s="29"/>
      <c r="D347" s="28"/>
      <c r="E347" s="28"/>
      <c r="F347" s="28"/>
      <c r="G347" s="28"/>
      <c r="H347" s="28"/>
      <c r="I347" s="28"/>
      <c r="J347" s="28"/>
      <c r="K347" s="28"/>
      <c r="L347" s="28"/>
      <c r="M347" s="30"/>
      <c r="N347" s="28"/>
      <c r="O347" s="28"/>
      <c r="P347" s="28"/>
    </row>
    <row r="348" spans="1:16">
      <c r="A348" s="28"/>
      <c r="B348" s="28"/>
      <c r="C348" s="29"/>
      <c r="D348" s="28"/>
      <c r="E348" s="28"/>
      <c r="F348" s="28"/>
      <c r="G348" s="28"/>
      <c r="H348" s="28"/>
      <c r="I348" s="28"/>
      <c r="J348" s="28"/>
      <c r="K348" s="28"/>
      <c r="L348" s="28"/>
      <c r="M348" s="30"/>
      <c r="N348" s="28"/>
      <c r="O348" s="28"/>
      <c r="P348" s="28"/>
    </row>
  </sheetData>
  <mergeCells count="510">
    <mergeCell ref="A171:B171"/>
    <mergeCell ref="D171:F171"/>
    <mergeCell ref="G171:K171"/>
    <mergeCell ref="A172:B172"/>
    <mergeCell ref="D172:F172"/>
    <mergeCell ref="G172:K172"/>
    <mergeCell ref="A168:B168"/>
    <mergeCell ref="D168:F168"/>
    <mergeCell ref="G168:K168"/>
    <mergeCell ref="A169:B169"/>
    <mergeCell ref="D169:F169"/>
    <mergeCell ref="G169:K169"/>
    <mergeCell ref="A170:B170"/>
    <mergeCell ref="D170:F170"/>
    <mergeCell ref="G170:K170"/>
    <mergeCell ref="A165:B165"/>
    <mergeCell ref="D165:F165"/>
    <mergeCell ref="G165:K165"/>
    <mergeCell ref="A166:B166"/>
    <mergeCell ref="D166:F166"/>
    <mergeCell ref="G166:K166"/>
    <mergeCell ref="A167:B167"/>
    <mergeCell ref="D167:F167"/>
    <mergeCell ref="G167:K167"/>
    <mergeCell ref="A162:B162"/>
    <mergeCell ref="D162:F162"/>
    <mergeCell ref="G162:K162"/>
    <mergeCell ref="A163:B163"/>
    <mergeCell ref="D163:F163"/>
    <mergeCell ref="G163:K163"/>
    <mergeCell ref="A164:B164"/>
    <mergeCell ref="D164:F164"/>
    <mergeCell ref="G164:K164"/>
    <mergeCell ref="A159:B159"/>
    <mergeCell ref="D159:F159"/>
    <mergeCell ref="G159:K159"/>
    <mergeCell ref="A160:B160"/>
    <mergeCell ref="D160:F160"/>
    <mergeCell ref="G160:K160"/>
    <mergeCell ref="A161:B161"/>
    <mergeCell ref="D161:F161"/>
    <mergeCell ref="G161:K161"/>
    <mergeCell ref="A156:B156"/>
    <mergeCell ref="D156:F156"/>
    <mergeCell ref="G156:K156"/>
    <mergeCell ref="A157:B157"/>
    <mergeCell ref="D157:F157"/>
    <mergeCell ref="G157:K157"/>
    <mergeCell ref="A158:B158"/>
    <mergeCell ref="D158:F158"/>
    <mergeCell ref="G158:K158"/>
    <mergeCell ref="A153:B153"/>
    <mergeCell ref="D153:F153"/>
    <mergeCell ref="G153:K153"/>
    <mergeCell ref="A154:B154"/>
    <mergeCell ref="D154:F154"/>
    <mergeCell ref="G154:K154"/>
    <mergeCell ref="A155:B155"/>
    <mergeCell ref="D155:F155"/>
    <mergeCell ref="G155:K155"/>
    <mergeCell ref="A150:B150"/>
    <mergeCell ref="D150:F150"/>
    <mergeCell ref="G150:K150"/>
    <mergeCell ref="A151:B151"/>
    <mergeCell ref="D151:F151"/>
    <mergeCell ref="G151:K151"/>
    <mergeCell ref="A152:B152"/>
    <mergeCell ref="D152:F152"/>
    <mergeCell ref="G152:K152"/>
    <mergeCell ref="A147:B147"/>
    <mergeCell ref="D147:F147"/>
    <mergeCell ref="G147:K147"/>
    <mergeCell ref="A148:B148"/>
    <mergeCell ref="D148:F148"/>
    <mergeCell ref="G148:K148"/>
    <mergeCell ref="A149:B149"/>
    <mergeCell ref="D149:F149"/>
    <mergeCell ref="G149:K149"/>
    <mergeCell ref="A144:B144"/>
    <mergeCell ref="D144:F144"/>
    <mergeCell ref="G144:K144"/>
    <mergeCell ref="A145:B145"/>
    <mergeCell ref="D145:F145"/>
    <mergeCell ref="G145:K145"/>
    <mergeCell ref="A146:B146"/>
    <mergeCell ref="D146:F146"/>
    <mergeCell ref="G146:K146"/>
    <mergeCell ref="A141:B141"/>
    <mergeCell ref="D141:F141"/>
    <mergeCell ref="G141:K141"/>
    <mergeCell ref="A142:B142"/>
    <mergeCell ref="D142:F142"/>
    <mergeCell ref="G142:K142"/>
    <mergeCell ref="A143:B143"/>
    <mergeCell ref="D143:F143"/>
    <mergeCell ref="G143:K143"/>
    <mergeCell ref="A138:B138"/>
    <mergeCell ref="D138:F138"/>
    <mergeCell ref="G138:K138"/>
    <mergeCell ref="A139:B139"/>
    <mergeCell ref="D139:F139"/>
    <mergeCell ref="G139:K139"/>
    <mergeCell ref="A140:B140"/>
    <mergeCell ref="D140:F140"/>
    <mergeCell ref="G140:K140"/>
    <mergeCell ref="A135:B135"/>
    <mergeCell ref="D135:F135"/>
    <mergeCell ref="G135:K135"/>
    <mergeCell ref="A136:B136"/>
    <mergeCell ref="D136:F136"/>
    <mergeCell ref="G136:K136"/>
    <mergeCell ref="A137:B137"/>
    <mergeCell ref="D137:F137"/>
    <mergeCell ref="G137:K137"/>
    <mergeCell ref="A132:B132"/>
    <mergeCell ref="D132:F132"/>
    <mergeCell ref="G132:K132"/>
    <mergeCell ref="A133:B133"/>
    <mergeCell ref="D133:F133"/>
    <mergeCell ref="G133:K133"/>
    <mergeCell ref="A134:B134"/>
    <mergeCell ref="D134:F134"/>
    <mergeCell ref="G134:K134"/>
    <mergeCell ref="A129:B129"/>
    <mergeCell ref="D129:F129"/>
    <mergeCell ref="G129:K129"/>
    <mergeCell ref="A130:B130"/>
    <mergeCell ref="D130:F130"/>
    <mergeCell ref="G130:K130"/>
    <mergeCell ref="A131:B131"/>
    <mergeCell ref="D131:F131"/>
    <mergeCell ref="G131:K131"/>
    <mergeCell ref="A126:B126"/>
    <mergeCell ref="D126:F126"/>
    <mergeCell ref="G126:K126"/>
    <mergeCell ref="A127:B127"/>
    <mergeCell ref="D127:F127"/>
    <mergeCell ref="G127:K127"/>
    <mergeCell ref="A128:B128"/>
    <mergeCell ref="D128:F128"/>
    <mergeCell ref="G128:K128"/>
    <mergeCell ref="A123:B123"/>
    <mergeCell ref="D123:F123"/>
    <mergeCell ref="G123:K123"/>
    <mergeCell ref="A124:B124"/>
    <mergeCell ref="D124:F124"/>
    <mergeCell ref="G124:K124"/>
    <mergeCell ref="A125:B125"/>
    <mergeCell ref="D125:F125"/>
    <mergeCell ref="G125:K125"/>
    <mergeCell ref="A120:B120"/>
    <mergeCell ref="D120:F120"/>
    <mergeCell ref="G120:K120"/>
    <mergeCell ref="A121:B121"/>
    <mergeCell ref="D121:F121"/>
    <mergeCell ref="G121:K121"/>
    <mergeCell ref="A122:B122"/>
    <mergeCell ref="D122:F122"/>
    <mergeCell ref="G122:K122"/>
    <mergeCell ref="A117:B117"/>
    <mergeCell ref="D117:F117"/>
    <mergeCell ref="G117:K117"/>
    <mergeCell ref="A118:B118"/>
    <mergeCell ref="D118:F118"/>
    <mergeCell ref="G118:K118"/>
    <mergeCell ref="A119:B119"/>
    <mergeCell ref="D119:F119"/>
    <mergeCell ref="G119:K119"/>
    <mergeCell ref="A114:B114"/>
    <mergeCell ref="D114:F114"/>
    <mergeCell ref="G114:K114"/>
    <mergeCell ref="A115:B115"/>
    <mergeCell ref="D115:F115"/>
    <mergeCell ref="G115:K115"/>
    <mergeCell ref="A116:B116"/>
    <mergeCell ref="D116:F116"/>
    <mergeCell ref="G116:K116"/>
    <mergeCell ref="A111:B111"/>
    <mergeCell ref="D111:F111"/>
    <mergeCell ref="G111:K111"/>
    <mergeCell ref="A112:B112"/>
    <mergeCell ref="D112:F112"/>
    <mergeCell ref="G112:K112"/>
    <mergeCell ref="A113:B113"/>
    <mergeCell ref="D113:F113"/>
    <mergeCell ref="G113:K113"/>
    <mergeCell ref="A108:B108"/>
    <mergeCell ref="D108:F108"/>
    <mergeCell ref="G108:K108"/>
    <mergeCell ref="A109:B109"/>
    <mergeCell ref="D109:F109"/>
    <mergeCell ref="G109:K109"/>
    <mergeCell ref="A110:B110"/>
    <mergeCell ref="D110:F110"/>
    <mergeCell ref="G110:K110"/>
    <mergeCell ref="A105:B105"/>
    <mergeCell ref="D105:F105"/>
    <mergeCell ref="G105:K105"/>
    <mergeCell ref="A106:B106"/>
    <mergeCell ref="D106:F106"/>
    <mergeCell ref="G106:K106"/>
    <mergeCell ref="A107:B107"/>
    <mergeCell ref="D107:F107"/>
    <mergeCell ref="G107:K107"/>
    <mergeCell ref="A102:B102"/>
    <mergeCell ref="D102:F102"/>
    <mergeCell ref="G102:K102"/>
    <mergeCell ref="A103:B103"/>
    <mergeCell ref="D103:F103"/>
    <mergeCell ref="G103:K103"/>
    <mergeCell ref="A104:B104"/>
    <mergeCell ref="D104:F104"/>
    <mergeCell ref="G104:K104"/>
    <mergeCell ref="A99:B99"/>
    <mergeCell ref="D99:F99"/>
    <mergeCell ref="G99:K99"/>
    <mergeCell ref="A100:B100"/>
    <mergeCell ref="D100:F100"/>
    <mergeCell ref="G100:K100"/>
    <mergeCell ref="A101:B101"/>
    <mergeCell ref="D101:F101"/>
    <mergeCell ref="G101:K101"/>
    <mergeCell ref="A96:B96"/>
    <mergeCell ref="D96:F96"/>
    <mergeCell ref="G96:K96"/>
    <mergeCell ref="A97:B97"/>
    <mergeCell ref="D97:F97"/>
    <mergeCell ref="G97:K97"/>
    <mergeCell ref="A98:B98"/>
    <mergeCell ref="D98:F98"/>
    <mergeCell ref="G98:K98"/>
    <mergeCell ref="A93:B93"/>
    <mergeCell ref="D93:F93"/>
    <mergeCell ref="G93:K93"/>
    <mergeCell ref="A94:B94"/>
    <mergeCell ref="D94:F94"/>
    <mergeCell ref="G94:K94"/>
    <mergeCell ref="A95:B95"/>
    <mergeCell ref="D95:F95"/>
    <mergeCell ref="G95:K95"/>
    <mergeCell ref="A90:B90"/>
    <mergeCell ref="D90:F90"/>
    <mergeCell ref="G90:K90"/>
    <mergeCell ref="A91:B91"/>
    <mergeCell ref="D91:F91"/>
    <mergeCell ref="G91:K91"/>
    <mergeCell ref="A92:B92"/>
    <mergeCell ref="D92:F92"/>
    <mergeCell ref="G92:K92"/>
    <mergeCell ref="A87:B87"/>
    <mergeCell ref="D87:F87"/>
    <mergeCell ref="G87:K87"/>
    <mergeCell ref="A88:B88"/>
    <mergeCell ref="D88:F88"/>
    <mergeCell ref="G88:K88"/>
    <mergeCell ref="A89:B89"/>
    <mergeCell ref="D89:F89"/>
    <mergeCell ref="G89:K89"/>
    <mergeCell ref="A84:B84"/>
    <mergeCell ref="D84:F84"/>
    <mergeCell ref="G84:K84"/>
    <mergeCell ref="A85:B85"/>
    <mergeCell ref="D85:F85"/>
    <mergeCell ref="G85:K85"/>
    <mergeCell ref="A86:B86"/>
    <mergeCell ref="D86:F86"/>
    <mergeCell ref="G86:K86"/>
    <mergeCell ref="A81:B81"/>
    <mergeCell ref="D81:F81"/>
    <mergeCell ref="G81:K81"/>
    <mergeCell ref="A82:B82"/>
    <mergeCell ref="D82:F82"/>
    <mergeCell ref="G82:K82"/>
    <mergeCell ref="A83:B83"/>
    <mergeCell ref="D83:F83"/>
    <mergeCell ref="G83:K83"/>
    <mergeCell ref="A78:B78"/>
    <mergeCell ref="D78:F78"/>
    <mergeCell ref="G78:K78"/>
    <mergeCell ref="A79:B79"/>
    <mergeCell ref="D79:F79"/>
    <mergeCell ref="G79:K79"/>
    <mergeCell ref="A80:B80"/>
    <mergeCell ref="D80:F80"/>
    <mergeCell ref="G80:K80"/>
    <mergeCell ref="A75:B75"/>
    <mergeCell ref="D75:F75"/>
    <mergeCell ref="G75:K75"/>
    <mergeCell ref="A76:B76"/>
    <mergeCell ref="D76:F76"/>
    <mergeCell ref="G76:K76"/>
    <mergeCell ref="A77:B77"/>
    <mergeCell ref="D77:F77"/>
    <mergeCell ref="G77:K77"/>
    <mergeCell ref="A72:B72"/>
    <mergeCell ref="D72:F72"/>
    <mergeCell ref="G72:K72"/>
    <mergeCell ref="A73:B73"/>
    <mergeCell ref="D73:F73"/>
    <mergeCell ref="G73:K73"/>
    <mergeCell ref="A74:B74"/>
    <mergeCell ref="D74:F74"/>
    <mergeCell ref="G74:K74"/>
    <mergeCell ref="A69:B69"/>
    <mergeCell ref="D69:F69"/>
    <mergeCell ref="G69:K69"/>
    <mergeCell ref="A70:B70"/>
    <mergeCell ref="D70:F70"/>
    <mergeCell ref="G70:K70"/>
    <mergeCell ref="A71:B71"/>
    <mergeCell ref="D71:F71"/>
    <mergeCell ref="G71:K71"/>
    <mergeCell ref="A66:B66"/>
    <mergeCell ref="D66:F66"/>
    <mergeCell ref="G66:K66"/>
    <mergeCell ref="A67:B67"/>
    <mergeCell ref="D67:F67"/>
    <mergeCell ref="G67:K67"/>
    <mergeCell ref="A68:B68"/>
    <mergeCell ref="D68:F68"/>
    <mergeCell ref="G68:K68"/>
    <mergeCell ref="A63:B63"/>
    <mergeCell ref="D63:F63"/>
    <mergeCell ref="G63:K63"/>
    <mergeCell ref="A64:B64"/>
    <mergeCell ref="D64:F64"/>
    <mergeCell ref="G64:K64"/>
    <mergeCell ref="A65:B65"/>
    <mergeCell ref="D65:F65"/>
    <mergeCell ref="G65:K65"/>
    <mergeCell ref="A60:B60"/>
    <mergeCell ref="D60:F60"/>
    <mergeCell ref="G60:K60"/>
    <mergeCell ref="A61:B61"/>
    <mergeCell ref="D61:F61"/>
    <mergeCell ref="G61:K61"/>
    <mergeCell ref="A62:B62"/>
    <mergeCell ref="D62:F62"/>
    <mergeCell ref="G62:K62"/>
    <mergeCell ref="A57:B57"/>
    <mergeCell ref="D57:F57"/>
    <mergeCell ref="G57:K57"/>
    <mergeCell ref="A58:B58"/>
    <mergeCell ref="D58:F58"/>
    <mergeCell ref="G58:K58"/>
    <mergeCell ref="A59:B59"/>
    <mergeCell ref="D59:F59"/>
    <mergeCell ref="G59:K59"/>
    <mergeCell ref="A54:B54"/>
    <mergeCell ref="D54:F54"/>
    <mergeCell ref="G54:K54"/>
    <mergeCell ref="A55:B55"/>
    <mergeCell ref="D55:F55"/>
    <mergeCell ref="G55:K55"/>
    <mergeCell ref="A56:B56"/>
    <mergeCell ref="D56:F56"/>
    <mergeCell ref="G56:K56"/>
    <mergeCell ref="A51:B51"/>
    <mergeCell ref="D51:F51"/>
    <mergeCell ref="G51:K51"/>
    <mergeCell ref="A52:B52"/>
    <mergeCell ref="D52:F52"/>
    <mergeCell ref="G52:K52"/>
    <mergeCell ref="A53:B53"/>
    <mergeCell ref="D53:F53"/>
    <mergeCell ref="G53:K53"/>
    <mergeCell ref="A48:B48"/>
    <mergeCell ref="D48:F48"/>
    <mergeCell ref="G48:K48"/>
    <mergeCell ref="A49:B49"/>
    <mergeCell ref="D49:F49"/>
    <mergeCell ref="G49:K49"/>
    <mergeCell ref="A50:B50"/>
    <mergeCell ref="D50:F50"/>
    <mergeCell ref="G50:K50"/>
    <mergeCell ref="A45:B45"/>
    <mergeCell ref="D45:F45"/>
    <mergeCell ref="G45:K45"/>
    <mergeCell ref="A46:B46"/>
    <mergeCell ref="D46:F46"/>
    <mergeCell ref="G46:K46"/>
    <mergeCell ref="A47:B47"/>
    <mergeCell ref="D47:F47"/>
    <mergeCell ref="G47:K47"/>
    <mergeCell ref="A42:B42"/>
    <mergeCell ref="D42:F42"/>
    <mergeCell ref="G42:K42"/>
    <mergeCell ref="A43:B43"/>
    <mergeCell ref="D43:F43"/>
    <mergeCell ref="G43:K43"/>
    <mergeCell ref="A44:B44"/>
    <mergeCell ref="D44:F44"/>
    <mergeCell ref="G44:K44"/>
    <mergeCell ref="A39:B39"/>
    <mergeCell ref="D39:F39"/>
    <mergeCell ref="G39:K39"/>
    <mergeCell ref="A40:B40"/>
    <mergeCell ref="D40:F40"/>
    <mergeCell ref="G40:K40"/>
    <mergeCell ref="A41:B41"/>
    <mergeCell ref="D41:F41"/>
    <mergeCell ref="G41:K41"/>
    <mergeCell ref="A36:B36"/>
    <mergeCell ref="D36:F36"/>
    <mergeCell ref="G36:K36"/>
    <mergeCell ref="A37:B37"/>
    <mergeCell ref="D37:F37"/>
    <mergeCell ref="G37:K37"/>
    <mergeCell ref="A38:B38"/>
    <mergeCell ref="D38:F38"/>
    <mergeCell ref="G38:K38"/>
    <mergeCell ref="A33:B33"/>
    <mergeCell ref="D33:F33"/>
    <mergeCell ref="G33:K33"/>
    <mergeCell ref="A34:B34"/>
    <mergeCell ref="D34:F34"/>
    <mergeCell ref="G34:K34"/>
    <mergeCell ref="A35:B35"/>
    <mergeCell ref="D35:F35"/>
    <mergeCell ref="G35:K35"/>
    <mergeCell ref="A30:B30"/>
    <mergeCell ref="D30:F30"/>
    <mergeCell ref="G30:K30"/>
    <mergeCell ref="A31:B31"/>
    <mergeCell ref="D31:F31"/>
    <mergeCell ref="G31:K31"/>
    <mergeCell ref="A32:B32"/>
    <mergeCell ref="D32:F32"/>
    <mergeCell ref="G32:K32"/>
    <mergeCell ref="A27:B27"/>
    <mergeCell ref="D27:F27"/>
    <mergeCell ref="G27:K27"/>
    <mergeCell ref="A28:B28"/>
    <mergeCell ref="D28:F28"/>
    <mergeCell ref="G28:K28"/>
    <mergeCell ref="A29:B29"/>
    <mergeCell ref="D29:F29"/>
    <mergeCell ref="G29:K29"/>
    <mergeCell ref="A24:B24"/>
    <mergeCell ref="D24:F24"/>
    <mergeCell ref="G24:K24"/>
    <mergeCell ref="A25:B25"/>
    <mergeCell ref="D25:F25"/>
    <mergeCell ref="G25:K25"/>
    <mergeCell ref="A26:B26"/>
    <mergeCell ref="D26:F26"/>
    <mergeCell ref="G26:K26"/>
    <mergeCell ref="A21:B21"/>
    <mergeCell ref="D21:F21"/>
    <mergeCell ref="G21:K21"/>
    <mergeCell ref="A22:B22"/>
    <mergeCell ref="D22:F22"/>
    <mergeCell ref="G22:K22"/>
    <mergeCell ref="A23:B23"/>
    <mergeCell ref="D23:F23"/>
    <mergeCell ref="G23:K23"/>
    <mergeCell ref="A18:B18"/>
    <mergeCell ref="D18:F18"/>
    <mergeCell ref="G18:K18"/>
    <mergeCell ref="A19:B19"/>
    <mergeCell ref="D19:F19"/>
    <mergeCell ref="G19:K19"/>
    <mergeCell ref="A20:B20"/>
    <mergeCell ref="D20:F20"/>
    <mergeCell ref="G20:K20"/>
    <mergeCell ref="A15:B15"/>
    <mergeCell ref="D15:F15"/>
    <mergeCell ref="G15:K15"/>
    <mergeCell ref="A16:B16"/>
    <mergeCell ref="D16:F16"/>
    <mergeCell ref="G16:K16"/>
    <mergeCell ref="A17:B17"/>
    <mergeCell ref="D17:F17"/>
    <mergeCell ref="G17:K17"/>
    <mergeCell ref="A12:B12"/>
    <mergeCell ref="D12:F12"/>
    <mergeCell ref="G12:K12"/>
    <mergeCell ref="A13:B13"/>
    <mergeCell ref="D13:F13"/>
    <mergeCell ref="G13:K13"/>
    <mergeCell ref="A14:B14"/>
    <mergeCell ref="D14:F14"/>
    <mergeCell ref="G14:K14"/>
    <mergeCell ref="A9:B9"/>
    <mergeCell ref="D9:F9"/>
    <mergeCell ref="G9:K9"/>
    <mergeCell ref="A10:B10"/>
    <mergeCell ref="D10:F10"/>
    <mergeCell ref="G10:K10"/>
    <mergeCell ref="A11:B11"/>
    <mergeCell ref="D11:F11"/>
    <mergeCell ref="G11:K11"/>
    <mergeCell ref="A6:B6"/>
    <mergeCell ref="D6:F6"/>
    <mergeCell ref="G6:K6"/>
    <mergeCell ref="A7:B7"/>
    <mergeCell ref="D7:F7"/>
    <mergeCell ref="G7:K7"/>
    <mergeCell ref="A8:B8"/>
    <mergeCell ref="D8:F8"/>
    <mergeCell ref="G8:K8"/>
    <mergeCell ref="A1:P1"/>
    <mergeCell ref="A2:P2"/>
    <mergeCell ref="A3:B5"/>
    <mergeCell ref="C3:C5"/>
    <mergeCell ref="D3:F5"/>
    <mergeCell ref="G3:K5"/>
    <mergeCell ref="L3:L5"/>
    <mergeCell ref="M3:M5"/>
    <mergeCell ref="N3:N5"/>
  </mergeCells>
  <pageMargins left="0.57013888888888897" right="0.52013888888888904" top="0.40972222222222199" bottom="0.75" header="0.511811023622047" footer="0.511811023622047"/>
  <pageSetup paperSize="9"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dimension ref="A1:AMJ101"/>
  <sheetViews>
    <sheetView tabSelected="1" topLeftCell="A43" zoomScaleNormal="100" workbookViewId="0">
      <selection activeCell="R7" sqref="R7"/>
    </sheetView>
  </sheetViews>
  <sheetFormatPr defaultColWidth="8.88671875" defaultRowHeight="14.4"/>
  <cols>
    <col min="1" max="1" width="3" style="31" customWidth="1"/>
    <col min="2" max="3" width="8.88671875" style="32"/>
    <col min="4" max="4" width="45.88671875" style="32" customWidth="1"/>
    <col min="5" max="5" width="14.5546875" style="33" customWidth="1"/>
    <col min="6" max="6" width="0.5546875" style="32" customWidth="1"/>
    <col min="7" max="8" width="9.109375" style="32" hidden="1" customWidth="1"/>
    <col min="9" max="9" width="0.33203125" style="32" hidden="1" customWidth="1"/>
    <col min="10" max="10" width="2" style="32" hidden="1" customWidth="1"/>
    <col min="11" max="12" width="9.109375" style="32" hidden="1" customWidth="1"/>
    <col min="13" max="13" width="11.5546875" style="34" hidden="1" customWidth="1"/>
    <col min="14" max="15" width="11.5546875" style="2" hidden="1" customWidth="1"/>
    <col min="16" max="16" width="10.5546875" style="35" customWidth="1"/>
    <col min="17" max="1024" width="8.88671875" style="2"/>
  </cols>
  <sheetData>
    <row r="1" spans="1:16" ht="13.95" customHeight="1">
      <c r="A1" s="98" t="s">
        <v>498</v>
      </c>
      <c r="B1" s="98"/>
      <c r="C1" s="98"/>
      <c r="D1" s="98"/>
      <c r="E1" s="98"/>
      <c r="F1" s="98"/>
      <c r="G1" s="98"/>
      <c r="H1" s="98"/>
      <c r="I1" s="98"/>
      <c r="J1" s="98"/>
      <c r="K1" s="98"/>
      <c r="L1" s="98"/>
      <c r="M1" s="98"/>
    </row>
    <row r="2" spans="1:16" ht="48" customHeight="1">
      <c r="A2" s="18"/>
      <c r="B2" s="98" t="s">
        <v>4</v>
      </c>
      <c r="C2" s="98"/>
      <c r="D2" s="98"/>
      <c r="E2" s="98" t="s">
        <v>5</v>
      </c>
      <c r="F2" s="98"/>
      <c r="G2" s="98"/>
      <c r="H2" s="98"/>
      <c r="I2" s="109"/>
      <c r="J2" s="109"/>
      <c r="K2" s="109"/>
      <c r="L2" s="109"/>
      <c r="M2" s="4" t="s">
        <v>334</v>
      </c>
      <c r="N2" s="4" t="s">
        <v>333</v>
      </c>
      <c r="O2" s="4" t="s">
        <v>7</v>
      </c>
      <c r="P2" s="36" t="s">
        <v>583</v>
      </c>
    </row>
    <row r="3" spans="1:16" ht="13.95" customHeight="1">
      <c r="A3" s="18"/>
      <c r="B3" s="103" t="s">
        <v>499</v>
      </c>
      <c r="C3" s="103"/>
      <c r="D3" s="103"/>
      <c r="E3" s="103"/>
      <c r="F3" s="103"/>
      <c r="G3" s="103"/>
      <c r="H3" s="103"/>
      <c r="I3" s="103"/>
      <c r="J3" s="103"/>
      <c r="K3" s="103"/>
      <c r="L3" s="103"/>
      <c r="M3" s="103"/>
      <c r="N3" s="1"/>
      <c r="O3" s="1"/>
      <c r="P3" s="37"/>
    </row>
    <row r="4" spans="1:16" ht="13.95" customHeight="1">
      <c r="A4" s="7"/>
      <c r="B4" s="99" t="s">
        <v>500</v>
      </c>
      <c r="C4" s="99"/>
      <c r="D4" s="99"/>
      <c r="E4" s="103" t="s">
        <v>501</v>
      </c>
      <c r="F4" s="103"/>
      <c r="G4" s="103"/>
      <c r="H4" s="103"/>
      <c r="I4" s="110">
        <v>208.8</v>
      </c>
      <c r="J4" s="110"/>
      <c r="K4" s="110"/>
      <c r="L4" s="110"/>
      <c r="M4" s="38" t="e">
        <f>#REF!+#REF!</f>
        <v>#REF!</v>
      </c>
      <c r="N4" s="1">
        <f>P4*100/120</f>
        <v>220</v>
      </c>
      <c r="O4" s="1">
        <f>P4*20/120</f>
        <v>44</v>
      </c>
      <c r="P4" s="37">
        <v>264</v>
      </c>
    </row>
    <row r="5" spans="1:16" ht="13.95" customHeight="1">
      <c r="A5" s="7"/>
      <c r="B5" s="99" t="s">
        <v>502</v>
      </c>
      <c r="C5" s="99"/>
      <c r="D5" s="99"/>
      <c r="E5" s="103" t="s">
        <v>501</v>
      </c>
      <c r="F5" s="103"/>
      <c r="G5" s="103"/>
      <c r="H5" s="103"/>
      <c r="I5" s="110">
        <v>554.4</v>
      </c>
      <c r="J5" s="110"/>
      <c r="K5" s="110"/>
      <c r="L5" s="110"/>
      <c r="M5" s="38" t="e">
        <f>#REF!+#REF!</f>
        <v>#REF!</v>
      </c>
      <c r="N5" s="1">
        <f>P5*100/120</f>
        <v>420</v>
      </c>
      <c r="O5" s="1">
        <f>P5*20/120</f>
        <v>84</v>
      </c>
      <c r="P5" s="37">
        <v>504</v>
      </c>
    </row>
    <row r="6" spans="1:16" ht="13.95" customHeight="1">
      <c r="A6" s="7"/>
      <c r="B6" s="99" t="s">
        <v>503</v>
      </c>
      <c r="C6" s="99"/>
      <c r="D6" s="99"/>
      <c r="E6" s="103" t="s">
        <v>501</v>
      </c>
      <c r="F6" s="103"/>
      <c r="G6" s="103"/>
      <c r="H6" s="103"/>
      <c r="I6" s="110">
        <v>647.20000000000005</v>
      </c>
      <c r="J6" s="110"/>
      <c r="K6" s="110"/>
      <c r="L6" s="110"/>
      <c r="M6" s="38" t="e">
        <f>#REF!+#REF!</f>
        <v>#REF!</v>
      </c>
      <c r="N6" s="1">
        <f>P6*100/120</f>
        <v>620</v>
      </c>
      <c r="O6" s="1">
        <f>P6*20/120</f>
        <v>124</v>
      </c>
      <c r="P6" s="37">
        <v>744</v>
      </c>
    </row>
    <row r="7" spans="1:16" ht="13.95" customHeight="1">
      <c r="A7" s="7"/>
      <c r="B7" s="99" t="s">
        <v>504</v>
      </c>
      <c r="C7" s="99"/>
      <c r="D7" s="99"/>
      <c r="E7" s="103" t="s">
        <v>501</v>
      </c>
      <c r="F7" s="103"/>
      <c r="G7" s="103"/>
      <c r="H7" s="103"/>
      <c r="I7" s="110">
        <v>832</v>
      </c>
      <c r="J7" s="110"/>
      <c r="K7" s="110"/>
      <c r="L7" s="110"/>
      <c r="M7" s="38" t="e">
        <f>#REF!+#REF!</f>
        <v>#REF!</v>
      </c>
      <c r="N7" s="1">
        <f>P7*100/120</f>
        <v>850</v>
      </c>
      <c r="O7" s="1">
        <f>P7*20/120</f>
        <v>170</v>
      </c>
      <c r="P7" s="37">
        <v>1020</v>
      </c>
    </row>
    <row r="8" spans="1:16" ht="13.95" customHeight="1">
      <c r="A8" s="7"/>
      <c r="B8" s="99" t="s">
        <v>505</v>
      </c>
      <c r="C8" s="99"/>
      <c r="D8" s="99"/>
      <c r="E8" s="103" t="s">
        <v>501</v>
      </c>
      <c r="F8" s="103"/>
      <c r="G8" s="103"/>
      <c r="H8" s="103"/>
      <c r="I8" s="110">
        <v>1063.2</v>
      </c>
      <c r="J8" s="110"/>
      <c r="K8" s="110"/>
      <c r="L8" s="110"/>
      <c r="M8" s="38" t="e">
        <f>#REF!+#REF!</f>
        <v>#REF!</v>
      </c>
      <c r="N8" s="1">
        <f>P8*100/120</f>
        <v>1100</v>
      </c>
      <c r="O8" s="1">
        <f>P8*20/120</f>
        <v>220</v>
      </c>
      <c r="P8" s="37">
        <v>1320</v>
      </c>
    </row>
    <row r="9" spans="1:16" ht="16.5" customHeight="1">
      <c r="A9" s="18"/>
      <c r="B9" s="99" t="s">
        <v>506</v>
      </c>
      <c r="C9" s="99"/>
      <c r="D9" s="99"/>
      <c r="E9" s="111"/>
      <c r="F9" s="111"/>
      <c r="G9" s="111"/>
      <c r="H9" s="111"/>
      <c r="I9" s="111"/>
      <c r="J9" s="111"/>
      <c r="K9" s="111"/>
      <c r="L9" s="111"/>
      <c r="M9" s="111"/>
      <c r="N9" s="1"/>
      <c r="O9" s="1"/>
      <c r="P9" s="37"/>
    </row>
    <row r="10" spans="1:16" ht="13.95" customHeight="1">
      <c r="A10" s="18"/>
      <c r="B10" s="99" t="s">
        <v>507</v>
      </c>
      <c r="C10" s="99"/>
      <c r="D10" s="99"/>
      <c r="E10" s="103" t="s">
        <v>501</v>
      </c>
      <c r="F10" s="103"/>
      <c r="G10" s="103"/>
      <c r="H10" s="103"/>
      <c r="I10" s="110">
        <v>1281.5999999999999</v>
      </c>
      <c r="J10" s="110"/>
      <c r="K10" s="110"/>
      <c r="L10" s="110"/>
      <c r="M10" s="38" t="e">
        <f>#REF!+#REF!</f>
        <v>#REF!</v>
      </c>
      <c r="N10" s="1">
        <f>P10*100/120</f>
        <v>250</v>
      </c>
      <c r="O10" s="1">
        <f>P10*20/120</f>
        <v>50</v>
      </c>
      <c r="P10" s="37">
        <v>300</v>
      </c>
    </row>
    <row r="11" spans="1:16" ht="13.95" customHeight="1">
      <c r="A11" s="18"/>
      <c r="B11" s="99" t="s">
        <v>508</v>
      </c>
      <c r="C11" s="99"/>
      <c r="D11" s="99"/>
      <c r="E11" s="103" t="s">
        <v>501</v>
      </c>
      <c r="F11" s="103"/>
      <c r="G11" s="103"/>
      <c r="H11" s="103"/>
      <c r="I11" s="110">
        <v>1795.2</v>
      </c>
      <c r="J11" s="110"/>
      <c r="K11" s="110"/>
      <c r="L11" s="110"/>
      <c r="M11" s="38" t="e">
        <f>#REF!+#REF!</f>
        <v>#REF!</v>
      </c>
      <c r="N11" s="1">
        <f>P11*100/120</f>
        <v>500</v>
      </c>
      <c r="O11" s="1">
        <f>P11*20/120</f>
        <v>100</v>
      </c>
      <c r="P11" s="37">
        <v>600</v>
      </c>
    </row>
    <row r="12" spans="1:16" ht="13.95" customHeight="1">
      <c r="A12" s="18"/>
      <c r="B12" s="99" t="s">
        <v>509</v>
      </c>
      <c r="C12" s="99"/>
      <c r="D12" s="99"/>
      <c r="E12" s="103" t="s">
        <v>501</v>
      </c>
      <c r="F12" s="103"/>
      <c r="G12" s="103"/>
      <c r="H12" s="103"/>
      <c r="I12" s="110">
        <v>2872</v>
      </c>
      <c r="J12" s="110"/>
      <c r="K12" s="110"/>
      <c r="L12" s="110"/>
      <c r="M12" s="38" t="e">
        <f>#REF!+#REF!</f>
        <v>#REF!</v>
      </c>
      <c r="N12" s="1">
        <f>P12*100/120</f>
        <v>700</v>
      </c>
      <c r="O12" s="1">
        <f>P12*20/120</f>
        <v>140</v>
      </c>
      <c r="P12" s="37">
        <v>840</v>
      </c>
    </row>
    <row r="13" spans="1:16" ht="13.95" customHeight="1">
      <c r="A13" s="18"/>
      <c r="B13" s="99" t="s">
        <v>510</v>
      </c>
      <c r="C13" s="99"/>
      <c r="D13" s="99"/>
      <c r="E13" s="103" t="s">
        <v>501</v>
      </c>
      <c r="F13" s="103"/>
      <c r="G13" s="103"/>
      <c r="H13" s="103"/>
      <c r="I13" s="110">
        <v>3335.2</v>
      </c>
      <c r="J13" s="110"/>
      <c r="K13" s="110"/>
      <c r="L13" s="110"/>
      <c r="M13" s="38" t="e">
        <f>#REF!+#REF!</f>
        <v>#REF!</v>
      </c>
      <c r="N13" s="1">
        <f>P13*100/120</f>
        <v>905</v>
      </c>
      <c r="O13" s="1">
        <f>P13*20/120</f>
        <v>181</v>
      </c>
      <c r="P13" s="37">
        <v>1086</v>
      </c>
    </row>
    <row r="14" spans="1:16" ht="13.95" customHeight="1">
      <c r="A14" s="18"/>
      <c r="B14" s="99" t="s">
        <v>511</v>
      </c>
      <c r="C14" s="99"/>
      <c r="D14" s="99"/>
      <c r="E14" s="103" t="s">
        <v>501</v>
      </c>
      <c r="F14" s="103"/>
      <c r="G14" s="103"/>
      <c r="H14" s="103"/>
      <c r="I14" s="110">
        <v>4141.6000000000004</v>
      </c>
      <c r="J14" s="110"/>
      <c r="K14" s="110"/>
      <c r="L14" s="110"/>
      <c r="M14" s="38" t="e">
        <f>#REF!+#REF!</f>
        <v>#REF!</v>
      </c>
      <c r="N14" s="1">
        <f>P14*100/120</f>
        <v>1100</v>
      </c>
      <c r="O14" s="1">
        <f>P14*20/120</f>
        <v>220</v>
      </c>
      <c r="P14" s="37">
        <v>1320</v>
      </c>
    </row>
    <row r="15" spans="1:16" ht="43.5" customHeight="1">
      <c r="A15" s="18"/>
      <c r="B15" s="99" t="s">
        <v>512</v>
      </c>
      <c r="C15" s="99"/>
      <c r="D15" s="99"/>
      <c r="E15" s="111"/>
      <c r="F15" s="111"/>
      <c r="G15" s="111"/>
      <c r="H15" s="111"/>
      <c r="I15" s="111"/>
      <c r="J15" s="111"/>
      <c r="K15" s="111"/>
      <c r="L15" s="111"/>
      <c r="M15" s="111"/>
      <c r="N15" s="1"/>
      <c r="O15" s="1"/>
      <c r="P15" s="37"/>
    </row>
    <row r="16" spans="1:16" ht="13.95" customHeight="1">
      <c r="A16" s="18"/>
      <c r="B16" s="99" t="s">
        <v>513</v>
      </c>
      <c r="C16" s="99"/>
      <c r="D16" s="99"/>
      <c r="E16" s="103" t="s">
        <v>514</v>
      </c>
      <c r="F16" s="103"/>
      <c r="G16" s="103"/>
      <c r="H16" s="103"/>
      <c r="I16" s="110">
        <v>290.39999999999998</v>
      </c>
      <c r="J16" s="110"/>
      <c r="K16" s="110"/>
      <c r="L16" s="110"/>
      <c r="M16" s="38" t="e">
        <f>#REF!+#REF!</f>
        <v>#REF!</v>
      </c>
      <c r="N16" s="1">
        <f t="shared" ref="N16:N23" si="0">P16*100/120</f>
        <v>300</v>
      </c>
      <c r="O16" s="1">
        <f t="shared" ref="O16:O23" si="1">P16*20/120</f>
        <v>60</v>
      </c>
      <c r="P16" s="37">
        <v>360</v>
      </c>
    </row>
    <row r="17" spans="1:16" ht="13.95" customHeight="1">
      <c r="A17" s="18"/>
      <c r="B17" s="99" t="s">
        <v>515</v>
      </c>
      <c r="C17" s="99"/>
      <c r="D17" s="99"/>
      <c r="E17" s="103" t="s">
        <v>501</v>
      </c>
      <c r="F17" s="103"/>
      <c r="G17" s="103"/>
      <c r="H17" s="103"/>
      <c r="I17" s="110">
        <v>450.4</v>
      </c>
      <c r="J17" s="110"/>
      <c r="K17" s="110"/>
      <c r="L17" s="110"/>
      <c r="M17" s="38" t="e">
        <f>#REF!+#REF!</f>
        <v>#REF!</v>
      </c>
      <c r="N17" s="1">
        <f t="shared" si="0"/>
        <v>450</v>
      </c>
      <c r="O17" s="1">
        <f t="shared" si="1"/>
        <v>90</v>
      </c>
      <c r="P17" s="37">
        <v>540</v>
      </c>
    </row>
    <row r="18" spans="1:16" ht="13.95" customHeight="1">
      <c r="A18" s="18"/>
      <c r="B18" s="99" t="s">
        <v>516</v>
      </c>
      <c r="C18" s="99"/>
      <c r="D18" s="99"/>
      <c r="E18" s="103" t="s">
        <v>501</v>
      </c>
      <c r="F18" s="103"/>
      <c r="G18" s="103"/>
      <c r="H18" s="103"/>
      <c r="I18" s="110">
        <v>630.4</v>
      </c>
      <c r="J18" s="110"/>
      <c r="K18" s="110"/>
      <c r="L18" s="110"/>
      <c r="M18" s="38" t="e">
        <f>#REF!+#REF!</f>
        <v>#REF!</v>
      </c>
      <c r="N18" s="1">
        <f t="shared" si="0"/>
        <v>650</v>
      </c>
      <c r="O18" s="1">
        <f t="shared" si="1"/>
        <v>130</v>
      </c>
      <c r="P18" s="37">
        <v>780</v>
      </c>
    </row>
    <row r="19" spans="1:16" ht="13.95" customHeight="1">
      <c r="A19" s="18"/>
      <c r="B19" s="99" t="s">
        <v>517</v>
      </c>
      <c r="C19" s="99"/>
      <c r="D19" s="99"/>
      <c r="E19" s="103" t="s">
        <v>501</v>
      </c>
      <c r="F19" s="103"/>
      <c r="G19" s="103"/>
      <c r="H19" s="103"/>
      <c r="I19" s="110">
        <v>831.2</v>
      </c>
      <c r="J19" s="110"/>
      <c r="K19" s="110"/>
      <c r="L19" s="110"/>
      <c r="M19" s="38" t="e">
        <f>#REF!+#REF!</f>
        <v>#REF!</v>
      </c>
      <c r="N19" s="1">
        <f t="shared" si="0"/>
        <v>820</v>
      </c>
      <c r="O19" s="1">
        <f t="shared" si="1"/>
        <v>164</v>
      </c>
      <c r="P19" s="37">
        <v>984</v>
      </c>
    </row>
    <row r="20" spans="1:16" ht="13.95" customHeight="1">
      <c r="A20" s="18"/>
      <c r="B20" s="99" t="s">
        <v>518</v>
      </c>
      <c r="C20" s="99"/>
      <c r="D20" s="99"/>
      <c r="E20" s="103" t="s">
        <v>501</v>
      </c>
      <c r="F20" s="103"/>
      <c r="G20" s="103"/>
      <c r="H20" s="103"/>
      <c r="I20" s="110">
        <v>1074.4000000000001</v>
      </c>
      <c r="J20" s="110"/>
      <c r="K20" s="110"/>
      <c r="L20" s="110"/>
      <c r="M20" s="38" t="e">
        <f>#REF!+#REF!</f>
        <v>#REF!</v>
      </c>
      <c r="N20" s="1">
        <f t="shared" si="0"/>
        <v>920</v>
      </c>
      <c r="O20" s="1">
        <f t="shared" si="1"/>
        <v>184</v>
      </c>
      <c r="P20" s="37">
        <v>1104</v>
      </c>
    </row>
    <row r="21" spans="1:16" ht="13.95" customHeight="1">
      <c r="A21" s="18"/>
      <c r="B21" s="99" t="s">
        <v>519</v>
      </c>
      <c r="C21" s="99"/>
      <c r="D21" s="99"/>
      <c r="E21" s="103" t="s">
        <v>501</v>
      </c>
      <c r="F21" s="103"/>
      <c r="G21" s="103"/>
      <c r="H21" s="103"/>
      <c r="I21" s="110">
        <v>1377.6</v>
      </c>
      <c r="J21" s="110"/>
      <c r="K21" s="110"/>
      <c r="L21" s="110"/>
      <c r="M21" s="38" t="e">
        <f>#REF!+#REF!</f>
        <v>#REF!</v>
      </c>
      <c r="N21" s="1">
        <f t="shared" si="0"/>
        <v>1100</v>
      </c>
      <c r="O21" s="1">
        <f t="shared" si="1"/>
        <v>220</v>
      </c>
      <c r="P21" s="37">
        <v>1320</v>
      </c>
    </row>
    <row r="22" spans="1:16" ht="23.25" customHeight="1">
      <c r="A22" s="18"/>
      <c r="B22" s="99" t="s">
        <v>520</v>
      </c>
      <c r="C22" s="99"/>
      <c r="D22" s="99"/>
      <c r="E22" s="90" t="s">
        <v>501</v>
      </c>
      <c r="F22" s="90"/>
      <c r="G22" s="90"/>
      <c r="H22" s="90"/>
      <c r="I22" s="110">
        <v>462.4</v>
      </c>
      <c r="J22" s="110"/>
      <c r="K22" s="110"/>
      <c r="L22" s="110"/>
      <c r="M22" s="38" t="e">
        <f>#REF!+#REF!</f>
        <v>#REF!</v>
      </c>
      <c r="N22" s="1">
        <f t="shared" si="0"/>
        <v>250</v>
      </c>
      <c r="O22" s="1">
        <f t="shared" si="1"/>
        <v>50</v>
      </c>
      <c r="P22" s="10">
        <v>300</v>
      </c>
    </row>
    <row r="23" spans="1:16" ht="36.75" customHeight="1">
      <c r="A23" s="18"/>
      <c r="B23" s="99" t="s">
        <v>521</v>
      </c>
      <c r="C23" s="99"/>
      <c r="D23" s="99"/>
      <c r="E23" s="103" t="s">
        <v>209</v>
      </c>
      <c r="F23" s="103"/>
      <c r="G23" s="103"/>
      <c r="H23" s="103"/>
      <c r="I23" s="110">
        <v>554.4</v>
      </c>
      <c r="J23" s="110"/>
      <c r="K23" s="110"/>
      <c r="L23" s="110"/>
      <c r="M23" s="38" t="e">
        <f>#REF!+#REF!</f>
        <v>#REF!</v>
      </c>
      <c r="N23" s="39">
        <f t="shared" si="0"/>
        <v>280</v>
      </c>
      <c r="O23" s="40">
        <f t="shared" si="1"/>
        <v>56</v>
      </c>
      <c r="P23" s="10">
        <v>336</v>
      </c>
    </row>
    <row r="24" spans="1:16" ht="24.75" customHeight="1">
      <c r="A24" s="101"/>
      <c r="B24" s="99" t="s">
        <v>522</v>
      </c>
      <c r="C24" s="99"/>
      <c r="D24" s="99"/>
      <c r="E24" s="41"/>
      <c r="F24" s="42"/>
      <c r="G24" s="42"/>
      <c r="H24" s="42"/>
      <c r="I24" s="7"/>
      <c r="J24" s="7"/>
      <c r="K24" s="7"/>
      <c r="L24" s="7"/>
      <c r="M24" s="7"/>
      <c r="N24" s="40"/>
      <c r="O24" s="40"/>
      <c r="P24" s="10"/>
    </row>
    <row r="25" spans="1:16" ht="13.95" customHeight="1">
      <c r="A25" s="101"/>
      <c r="B25" s="99" t="s">
        <v>523</v>
      </c>
      <c r="C25" s="99"/>
      <c r="D25" s="99"/>
      <c r="E25" s="103" t="s">
        <v>209</v>
      </c>
      <c r="F25" s="103"/>
      <c r="G25" s="7"/>
      <c r="H25" s="7"/>
      <c r="I25" s="103">
        <v>554.4</v>
      </c>
      <c r="J25" s="103"/>
      <c r="K25" s="7"/>
      <c r="L25" s="7"/>
      <c r="M25" s="38" t="e">
        <f>#REF!+#REF!</f>
        <v>#REF!</v>
      </c>
      <c r="N25" s="40">
        <f>P25*100/120</f>
        <v>280</v>
      </c>
      <c r="O25" s="40">
        <f>P25*20/120</f>
        <v>56</v>
      </c>
      <c r="P25" s="10">
        <v>336</v>
      </c>
    </row>
    <row r="26" spans="1:16">
      <c r="A26" s="4"/>
      <c r="B26" s="112" t="s">
        <v>524</v>
      </c>
      <c r="C26" s="112"/>
      <c r="D26" s="112"/>
      <c r="E26" s="112"/>
      <c r="F26" s="112"/>
      <c r="G26" s="112"/>
      <c r="H26" s="112"/>
      <c r="I26" s="112"/>
      <c r="J26" s="112"/>
      <c r="K26" s="112"/>
      <c r="L26" s="112"/>
      <c r="M26" s="112"/>
      <c r="N26" s="40"/>
      <c r="O26" s="40"/>
      <c r="P26" s="10"/>
    </row>
    <row r="27" spans="1:16">
      <c r="A27" s="112" t="s">
        <v>525</v>
      </c>
      <c r="B27" s="112"/>
      <c r="C27" s="112"/>
      <c r="D27" s="112"/>
      <c r="E27" s="112"/>
      <c r="F27" s="112"/>
      <c r="G27" s="112"/>
      <c r="H27" s="112"/>
      <c r="I27" s="112"/>
      <c r="J27" s="112"/>
      <c r="K27" s="112"/>
      <c r="L27" s="112"/>
      <c r="M27" s="112"/>
      <c r="N27" s="40"/>
      <c r="O27" s="40"/>
      <c r="P27" s="10"/>
    </row>
    <row r="28" spans="1:16" ht="27.45" customHeight="1">
      <c r="A28" s="43"/>
      <c r="B28" s="113" t="s">
        <v>526</v>
      </c>
      <c r="C28" s="113"/>
      <c r="D28" s="113"/>
      <c r="E28" s="114" t="s">
        <v>527</v>
      </c>
      <c r="F28" s="114"/>
      <c r="G28" s="114"/>
      <c r="H28" s="114"/>
      <c r="I28" s="115">
        <v>184</v>
      </c>
      <c r="J28" s="115"/>
      <c r="K28" s="115"/>
      <c r="L28" s="115"/>
      <c r="M28" s="46" t="e">
        <f>#REF!+#REF!</f>
        <v>#REF!</v>
      </c>
      <c r="N28" s="40">
        <f t="shared" ref="N28:N38" si="2">P28*100/120</f>
        <v>208.33333333333334</v>
      </c>
      <c r="O28" s="40">
        <f t="shared" ref="O28:O38" si="3">P28*20/120</f>
        <v>41.666666666666664</v>
      </c>
      <c r="P28" s="10">
        <v>250</v>
      </c>
    </row>
    <row r="29" spans="1:16" ht="41.25" customHeight="1">
      <c r="A29" s="43"/>
      <c r="B29" s="113" t="s">
        <v>528</v>
      </c>
      <c r="C29" s="113"/>
      <c r="D29" s="113"/>
      <c r="E29" s="114" t="s">
        <v>527</v>
      </c>
      <c r="F29" s="114"/>
      <c r="G29" s="114"/>
      <c r="H29" s="114"/>
      <c r="I29" s="115">
        <v>184</v>
      </c>
      <c r="J29" s="115"/>
      <c r="K29" s="115"/>
      <c r="L29" s="115"/>
      <c r="M29" s="46" t="e">
        <f>#REF!+#REF!</f>
        <v>#REF!</v>
      </c>
      <c r="N29" s="40">
        <f t="shared" si="2"/>
        <v>208.33333333333334</v>
      </c>
      <c r="O29" s="40">
        <f t="shared" si="3"/>
        <v>41.666666666666664</v>
      </c>
      <c r="P29" s="10">
        <v>250</v>
      </c>
    </row>
    <row r="30" spans="1:16" ht="27.45" customHeight="1">
      <c r="A30" s="43"/>
      <c r="B30" s="113" t="s">
        <v>529</v>
      </c>
      <c r="C30" s="113"/>
      <c r="D30" s="113"/>
      <c r="E30" s="114" t="s">
        <v>527</v>
      </c>
      <c r="F30" s="114"/>
      <c r="G30" s="114"/>
      <c r="H30" s="114"/>
      <c r="I30" s="115">
        <v>240</v>
      </c>
      <c r="J30" s="115"/>
      <c r="K30" s="115"/>
      <c r="L30" s="115"/>
      <c r="M30" s="46" t="e">
        <f>#REF!+#REF!</f>
        <v>#REF!</v>
      </c>
      <c r="N30" s="40">
        <f t="shared" si="2"/>
        <v>270.83333333333331</v>
      </c>
      <c r="O30" s="40">
        <f t="shared" si="3"/>
        <v>54.166666666666664</v>
      </c>
      <c r="P30" s="10">
        <v>325</v>
      </c>
    </row>
    <row r="31" spans="1:16" ht="42" customHeight="1">
      <c r="A31" s="43"/>
      <c r="B31" s="113" t="s">
        <v>530</v>
      </c>
      <c r="C31" s="113"/>
      <c r="D31" s="113"/>
      <c r="E31" s="114" t="s">
        <v>527</v>
      </c>
      <c r="F31" s="114"/>
      <c r="G31" s="114"/>
      <c r="H31" s="114"/>
      <c r="I31" s="115">
        <v>276</v>
      </c>
      <c r="J31" s="115"/>
      <c r="K31" s="115"/>
      <c r="L31" s="115"/>
      <c r="M31" s="46" t="e">
        <f>#REF!+#REF!</f>
        <v>#REF!</v>
      </c>
      <c r="N31" s="40">
        <f t="shared" si="2"/>
        <v>291.66666666666669</v>
      </c>
      <c r="O31" s="40">
        <f t="shared" si="3"/>
        <v>58.333333333333336</v>
      </c>
      <c r="P31" s="10">
        <v>350</v>
      </c>
    </row>
    <row r="32" spans="1:16" ht="35.25" customHeight="1">
      <c r="A32" s="43"/>
      <c r="B32" s="113" t="s">
        <v>531</v>
      </c>
      <c r="C32" s="113"/>
      <c r="D32" s="113"/>
      <c r="E32" s="114" t="s">
        <v>209</v>
      </c>
      <c r="F32" s="114"/>
      <c r="G32" s="114"/>
      <c r="H32" s="114"/>
      <c r="I32" s="115">
        <v>276</v>
      </c>
      <c r="J32" s="115"/>
      <c r="K32" s="115"/>
      <c r="L32" s="115"/>
      <c r="M32" s="46" t="e">
        <f>#REF!+#REF!</f>
        <v>#REF!</v>
      </c>
      <c r="N32" s="40">
        <f t="shared" si="2"/>
        <v>291.66666666666669</v>
      </c>
      <c r="O32" s="40">
        <f t="shared" si="3"/>
        <v>58.333333333333336</v>
      </c>
      <c r="P32" s="10">
        <v>350</v>
      </c>
    </row>
    <row r="33" spans="1:16" ht="39.75" customHeight="1">
      <c r="A33" s="43"/>
      <c r="B33" s="113" t="s">
        <v>532</v>
      </c>
      <c r="C33" s="113"/>
      <c r="D33" s="113"/>
      <c r="E33" s="114" t="s">
        <v>209</v>
      </c>
      <c r="F33" s="114"/>
      <c r="G33" s="114"/>
      <c r="H33" s="114"/>
      <c r="I33" s="115">
        <v>276</v>
      </c>
      <c r="J33" s="115"/>
      <c r="K33" s="115"/>
      <c r="L33" s="115"/>
      <c r="M33" s="46" t="e">
        <f>#REF!+#REF!</f>
        <v>#REF!</v>
      </c>
      <c r="N33" s="40">
        <f t="shared" si="2"/>
        <v>333.33333333333331</v>
      </c>
      <c r="O33" s="40">
        <f t="shared" si="3"/>
        <v>66.666666666666671</v>
      </c>
      <c r="P33" s="10">
        <v>400</v>
      </c>
    </row>
    <row r="34" spans="1:16" ht="41.25" customHeight="1">
      <c r="A34" s="43"/>
      <c r="B34" s="113" t="s">
        <v>533</v>
      </c>
      <c r="C34" s="113"/>
      <c r="D34" s="113"/>
      <c r="E34" s="114" t="s">
        <v>534</v>
      </c>
      <c r="F34" s="114"/>
      <c r="G34" s="114"/>
      <c r="H34" s="114"/>
      <c r="I34" s="115">
        <v>554.4</v>
      </c>
      <c r="J34" s="115"/>
      <c r="K34" s="115"/>
      <c r="L34" s="115"/>
      <c r="M34" s="46" t="e">
        <f>#REF!+#REF!</f>
        <v>#REF!</v>
      </c>
      <c r="N34" s="40">
        <f t="shared" si="2"/>
        <v>333.33333333333331</v>
      </c>
      <c r="O34" s="40">
        <f t="shared" si="3"/>
        <v>66.666666666666671</v>
      </c>
      <c r="P34" s="10">
        <v>400</v>
      </c>
    </row>
    <row r="35" spans="1:16" ht="36" customHeight="1">
      <c r="A35" s="43"/>
      <c r="B35" s="113" t="s">
        <v>535</v>
      </c>
      <c r="C35" s="113"/>
      <c r="D35" s="113"/>
      <c r="E35" s="114" t="s">
        <v>536</v>
      </c>
      <c r="F35" s="114"/>
      <c r="G35" s="114"/>
      <c r="H35" s="114"/>
      <c r="I35" s="115">
        <v>277.60000000000002</v>
      </c>
      <c r="J35" s="115"/>
      <c r="K35" s="115"/>
      <c r="L35" s="115"/>
      <c r="M35" s="46" t="e">
        <f>#REF!+#REF!</f>
        <v>#REF!</v>
      </c>
      <c r="N35" s="40">
        <f t="shared" si="2"/>
        <v>333.33333333333331</v>
      </c>
      <c r="O35" s="40">
        <f t="shared" si="3"/>
        <v>66.666666666666671</v>
      </c>
      <c r="P35" s="10">
        <v>400</v>
      </c>
    </row>
    <row r="36" spans="1:16" ht="48" customHeight="1">
      <c r="A36" s="43"/>
      <c r="B36" s="113" t="s">
        <v>537</v>
      </c>
      <c r="C36" s="113"/>
      <c r="D36" s="113"/>
      <c r="E36" s="114" t="s">
        <v>538</v>
      </c>
      <c r="F36" s="114"/>
      <c r="G36" s="114"/>
      <c r="H36" s="114"/>
      <c r="I36" s="115">
        <v>139.19999999999999</v>
      </c>
      <c r="J36" s="115"/>
      <c r="K36" s="115"/>
      <c r="L36" s="115"/>
      <c r="M36" s="46" t="e">
        <f>#REF!+#REF!</f>
        <v>#REF!</v>
      </c>
      <c r="N36" s="40">
        <f t="shared" si="2"/>
        <v>175</v>
      </c>
      <c r="O36" s="40">
        <f t="shared" si="3"/>
        <v>35</v>
      </c>
      <c r="P36" s="10">
        <v>210</v>
      </c>
    </row>
    <row r="37" spans="1:16" ht="45" customHeight="1">
      <c r="A37" s="43"/>
      <c r="B37" s="113" t="s">
        <v>539</v>
      </c>
      <c r="C37" s="113"/>
      <c r="D37" s="113"/>
      <c r="E37" s="114" t="s">
        <v>384</v>
      </c>
      <c r="F37" s="114"/>
      <c r="G37" s="114"/>
      <c r="H37" s="114"/>
      <c r="I37" s="115">
        <v>78.400000000000006</v>
      </c>
      <c r="J37" s="115"/>
      <c r="K37" s="115"/>
      <c r="L37" s="115"/>
      <c r="M37" s="46" t="e">
        <f>#REF!+#REF!</f>
        <v>#REF!</v>
      </c>
      <c r="N37" s="40">
        <f t="shared" si="2"/>
        <v>150</v>
      </c>
      <c r="O37" s="40">
        <f t="shared" si="3"/>
        <v>30</v>
      </c>
      <c r="P37" s="10">
        <v>180</v>
      </c>
    </row>
    <row r="38" spans="1:16" ht="32.25" customHeight="1">
      <c r="A38" s="43"/>
      <c r="B38" s="113" t="s">
        <v>540</v>
      </c>
      <c r="C38" s="113"/>
      <c r="D38" s="113"/>
      <c r="E38" s="114" t="s">
        <v>541</v>
      </c>
      <c r="F38" s="114"/>
      <c r="G38" s="114"/>
      <c r="H38" s="114"/>
      <c r="I38" s="100">
        <v>36</v>
      </c>
      <c r="J38" s="100"/>
      <c r="K38" s="100"/>
      <c r="L38" s="100"/>
      <c r="M38" s="46" t="e">
        <f>#REF!+#REF!</f>
        <v>#REF!</v>
      </c>
      <c r="N38" s="40">
        <f t="shared" si="2"/>
        <v>45.833333333333336</v>
      </c>
      <c r="O38" s="40">
        <f t="shared" si="3"/>
        <v>9.1666666666666661</v>
      </c>
      <c r="P38" s="47">
        <v>55</v>
      </c>
    </row>
    <row r="39" spans="1:16" ht="13.95" customHeight="1">
      <c r="A39" s="98" t="s">
        <v>542</v>
      </c>
      <c r="B39" s="98"/>
      <c r="C39" s="98"/>
      <c r="D39" s="98"/>
      <c r="E39" s="98"/>
      <c r="F39" s="98"/>
      <c r="G39" s="98"/>
      <c r="H39" s="98"/>
      <c r="I39" s="98"/>
      <c r="J39" s="98"/>
      <c r="K39" s="98"/>
      <c r="L39" s="4"/>
      <c r="M39" s="48"/>
      <c r="N39" s="40"/>
      <c r="O39" s="40"/>
      <c r="P39" s="10"/>
    </row>
    <row r="40" spans="1:16" ht="13.95" customHeight="1">
      <c r="A40" s="98" t="s">
        <v>543</v>
      </c>
      <c r="B40" s="98"/>
      <c r="C40" s="98"/>
      <c r="D40" s="98"/>
      <c r="E40" s="98"/>
      <c r="F40" s="98"/>
      <c r="G40" s="98"/>
      <c r="H40" s="98"/>
      <c r="I40" s="98"/>
      <c r="J40" s="98"/>
      <c r="K40" s="98"/>
      <c r="L40" s="4"/>
      <c r="M40" s="48"/>
      <c r="N40" s="40"/>
      <c r="O40" s="40"/>
      <c r="P40" s="10"/>
    </row>
    <row r="41" spans="1:16" ht="13.95" customHeight="1">
      <c r="A41" s="43"/>
      <c r="B41" s="113" t="s">
        <v>544</v>
      </c>
      <c r="C41" s="113"/>
      <c r="D41" s="113"/>
      <c r="E41" s="114" t="s">
        <v>545</v>
      </c>
      <c r="F41" s="114"/>
      <c r="G41" s="114"/>
      <c r="H41" s="114"/>
      <c r="I41" s="115">
        <v>46.4</v>
      </c>
      <c r="J41" s="115"/>
      <c r="K41" s="115"/>
      <c r="L41" s="115"/>
      <c r="M41" s="46" t="e">
        <f>#REF!+#REF!</f>
        <v>#REF!</v>
      </c>
      <c r="N41" s="40">
        <f t="shared" ref="N41:N53" si="4">P41*100/120</f>
        <v>58.333333333333336</v>
      </c>
      <c r="O41" s="40">
        <f t="shared" ref="O41:O53" si="5">P41*20/120</f>
        <v>11.666666666666666</v>
      </c>
      <c r="P41" s="10">
        <v>70</v>
      </c>
    </row>
    <row r="42" spans="1:16" ht="13.95" customHeight="1">
      <c r="A42" s="43"/>
      <c r="B42" s="113" t="s">
        <v>546</v>
      </c>
      <c r="C42" s="113"/>
      <c r="D42" s="113"/>
      <c r="E42" s="114" t="s">
        <v>545</v>
      </c>
      <c r="F42" s="114"/>
      <c r="G42" s="114"/>
      <c r="H42" s="114"/>
      <c r="I42" s="115">
        <v>80</v>
      </c>
      <c r="J42" s="115"/>
      <c r="K42" s="115"/>
      <c r="L42" s="115"/>
      <c r="M42" s="46" t="e">
        <f>#REF!+#REF!</f>
        <v>#REF!</v>
      </c>
      <c r="N42" s="40">
        <f t="shared" si="4"/>
        <v>100</v>
      </c>
      <c r="O42" s="40">
        <f t="shared" si="5"/>
        <v>20</v>
      </c>
      <c r="P42" s="10">
        <v>120</v>
      </c>
    </row>
    <row r="43" spans="1:16" ht="13.95" customHeight="1">
      <c r="A43" s="43"/>
      <c r="B43" s="113" t="s">
        <v>547</v>
      </c>
      <c r="C43" s="113"/>
      <c r="D43" s="113"/>
      <c r="E43" s="114" t="s">
        <v>545</v>
      </c>
      <c r="F43" s="114"/>
      <c r="G43" s="114"/>
      <c r="H43" s="114"/>
      <c r="I43" s="100">
        <v>256</v>
      </c>
      <c r="J43" s="100"/>
      <c r="K43" s="100"/>
      <c r="L43" s="100"/>
      <c r="M43" s="46" t="e">
        <f>#REF!+#REF!</f>
        <v>#REF!</v>
      </c>
      <c r="N43" s="40">
        <f t="shared" si="4"/>
        <v>100</v>
      </c>
      <c r="O43" s="40">
        <f t="shared" si="5"/>
        <v>20</v>
      </c>
      <c r="P43" s="10">
        <v>120</v>
      </c>
    </row>
    <row r="44" spans="1:16" ht="13.95" customHeight="1">
      <c r="A44" s="116"/>
      <c r="B44" s="113" t="s">
        <v>548</v>
      </c>
      <c r="C44" s="113"/>
      <c r="D44" s="113"/>
      <c r="E44" s="114" t="s">
        <v>545</v>
      </c>
      <c r="F44" s="114"/>
      <c r="G44" s="114"/>
      <c r="H44" s="114"/>
      <c r="I44" s="100">
        <v>256</v>
      </c>
      <c r="J44" s="100"/>
      <c r="K44" s="15"/>
      <c r="L44" s="15"/>
      <c r="M44" s="46" t="e">
        <f>#REF!+#REF!</f>
        <v>#REF!</v>
      </c>
      <c r="N44" s="40">
        <f t="shared" si="4"/>
        <v>320.83333333333331</v>
      </c>
      <c r="O44" s="40">
        <f t="shared" si="5"/>
        <v>64.166666666666671</v>
      </c>
      <c r="P44" s="10">
        <v>385</v>
      </c>
    </row>
    <row r="45" spans="1:16">
      <c r="A45" s="116"/>
      <c r="B45" s="113"/>
      <c r="C45" s="113"/>
      <c r="D45" s="113"/>
      <c r="E45" s="114"/>
      <c r="F45" s="114"/>
      <c r="G45" s="114"/>
      <c r="H45" s="114"/>
      <c r="I45" s="100"/>
      <c r="J45" s="100"/>
      <c r="K45" s="15"/>
      <c r="L45" s="15"/>
      <c r="M45" s="46" t="e">
        <f>#REF!+#REF!</f>
        <v>#REF!</v>
      </c>
      <c r="N45" s="40">
        <f t="shared" si="4"/>
        <v>320.83333333333331</v>
      </c>
      <c r="O45" s="40">
        <f t="shared" si="5"/>
        <v>64.166666666666671</v>
      </c>
      <c r="P45" s="10">
        <v>385</v>
      </c>
    </row>
    <row r="46" spans="1:16" ht="13.95" customHeight="1">
      <c r="A46" s="43"/>
      <c r="B46" s="113" t="s">
        <v>549</v>
      </c>
      <c r="C46" s="113"/>
      <c r="D46" s="113"/>
      <c r="E46" s="114" t="s">
        <v>21</v>
      </c>
      <c r="F46" s="114"/>
      <c r="G46" s="114"/>
      <c r="H46" s="114"/>
      <c r="I46" s="115">
        <v>160</v>
      </c>
      <c r="J46" s="115"/>
      <c r="K46" s="115"/>
      <c r="L46" s="115"/>
      <c r="M46" s="46" t="e">
        <f>#REF!+#REF!</f>
        <v>#REF!</v>
      </c>
      <c r="N46" s="40">
        <f t="shared" si="4"/>
        <v>133.33333333333334</v>
      </c>
      <c r="O46" s="40">
        <f t="shared" si="5"/>
        <v>26.666666666666668</v>
      </c>
      <c r="P46" s="10">
        <v>160</v>
      </c>
    </row>
    <row r="47" spans="1:16" ht="13.95" customHeight="1">
      <c r="A47" s="116"/>
      <c r="B47" s="113" t="s">
        <v>550</v>
      </c>
      <c r="C47" s="113"/>
      <c r="D47" s="113"/>
      <c r="E47" s="114" t="s">
        <v>551</v>
      </c>
      <c r="F47" s="114"/>
      <c r="G47" s="114"/>
      <c r="H47" s="114"/>
      <c r="I47" s="115">
        <v>160</v>
      </c>
      <c r="J47" s="115"/>
      <c r="K47" s="115"/>
      <c r="L47" s="115"/>
      <c r="M47" s="46" t="e">
        <f>#REF!+#REF!</f>
        <v>#REF!</v>
      </c>
      <c r="N47" s="40">
        <f t="shared" si="4"/>
        <v>133.33333333333334</v>
      </c>
      <c r="O47" s="40">
        <f t="shared" si="5"/>
        <v>26.666666666666668</v>
      </c>
      <c r="P47" s="10">
        <v>160</v>
      </c>
    </row>
    <row r="48" spans="1:16">
      <c r="A48" s="116"/>
      <c r="B48" s="113"/>
      <c r="C48" s="113"/>
      <c r="D48" s="113"/>
      <c r="E48" s="114"/>
      <c r="F48" s="114"/>
      <c r="G48" s="114"/>
      <c r="H48" s="114"/>
      <c r="I48" s="115"/>
      <c r="J48" s="115"/>
      <c r="K48" s="115"/>
      <c r="L48" s="115"/>
      <c r="M48" s="46" t="e">
        <f>#REF!+#REF!</f>
        <v>#REF!</v>
      </c>
      <c r="N48" s="40">
        <f t="shared" si="4"/>
        <v>133.33333333333334</v>
      </c>
      <c r="O48" s="40">
        <f t="shared" si="5"/>
        <v>26.666666666666668</v>
      </c>
      <c r="P48" s="10">
        <v>160</v>
      </c>
    </row>
    <row r="49" spans="1:16" ht="13.95" customHeight="1">
      <c r="A49" s="43"/>
      <c r="B49" s="113" t="s">
        <v>552</v>
      </c>
      <c r="C49" s="113"/>
      <c r="D49" s="113"/>
      <c r="E49" s="114" t="s">
        <v>551</v>
      </c>
      <c r="F49" s="114"/>
      <c r="G49" s="114"/>
      <c r="H49" s="114"/>
      <c r="I49" s="115">
        <v>192</v>
      </c>
      <c r="J49" s="115"/>
      <c r="K49" s="115"/>
      <c r="L49" s="115"/>
      <c r="M49" s="46" t="e">
        <f>#REF!+#REF!</f>
        <v>#REF!</v>
      </c>
      <c r="N49" s="40">
        <f t="shared" si="4"/>
        <v>133.33333333333334</v>
      </c>
      <c r="O49" s="40">
        <f t="shared" si="5"/>
        <v>26.666666666666668</v>
      </c>
      <c r="P49" s="10">
        <v>160</v>
      </c>
    </row>
    <row r="50" spans="1:16" ht="13.95" customHeight="1">
      <c r="A50" s="43"/>
      <c r="B50" s="113" t="s">
        <v>553</v>
      </c>
      <c r="C50" s="113"/>
      <c r="D50" s="113"/>
      <c r="E50" s="114" t="s">
        <v>551</v>
      </c>
      <c r="F50" s="114"/>
      <c r="G50" s="44"/>
      <c r="H50" s="44"/>
      <c r="I50" s="45"/>
      <c r="J50" s="45"/>
      <c r="K50" s="45"/>
      <c r="L50" s="45"/>
      <c r="M50" s="46" t="e">
        <f>#REF!+#REF!</f>
        <v>#REF!</v>
      </c>
      <c r="N50" s="40">
        <f t="shared" si="4"/>
        <v>25</v>
      </c>
      <c r="O50" s="40">
        <f t="shared" si="5"/>
        <v>5</v>
      </c>
      <c r="P50" s="10">
        <v>30</v>
      </c>
    </row>
    <row r="51" spans="1:16" ht="13.95" customHeight="1">
      <c r="A51" s="43"/>
      <c r="B51" s="113" t="s">
        <v>554</v>
      </c>
      <c r="C51" s="113"/>
      <c r="D51" s="113"/>
      <c r="E51" s="114" t="s">
        <v>545</v>
      </c>
      <c r="F51" s="114"/>
      <c r="G51" s="114"/>
      <c r="H51" s="114"/>
      <c r="I51" s="115">
        <v>18.399999999999999</v>
      </c>
      <c r="J51" s="115"/>
      <c r="K51" s="115"/>
      <c r="L51" s="115"/>
      <c r="M51" s="46" t="e">
        <f>#REF!+#REF!</f>
        <v>#REF!</v>
      </c>
      <c r="N51" s="40">
        <f t="shared" si="4"/>
        <v>25</v>
      </c>
      <c r="O51" s="40">
        <f t="shared" si="5"/>
        <v>5</v>
      </c>
      <c r="P51" s="10">
        <v>30</v>
      </c>
    </row>
    <row r="52" spans="1:16" ht="13.95" customHeight="1">
      <c r="A52" s="43"/>
      <c r="B52" s="113" t="s">
        <v>555</v>
      </c>
      <c r="C52" s="113"/>
      <c r="D52" s="113"/>
      <c r="E52" s="114" t="s">
        <v>384</v>
      </c>
      <c r="F52" s="114"/>
      <c r="G52" s="114"/>
      <c r="H52" s="114"/>
      <c r="I52" s="115">
        <v>92.8</v>
      </c>
      <c r="J52" s="115"/>
      <c r="K52" s="115"/>
      <c r="L52" s="115"/>
      <c r="M52" s="46" t="e">
        <f>#REF!+#REF!</f>
        <v>#REF!</v>
      </c>
      <c r="N52" s="40">
        <f t="shared" si="4"/>
        <v>116.66666666666667</v>
      </c>
      <c r="O52" s="40">
        <f t="shared" si="5"/>
        <v>23.333333333333332</v>
      </c>
      <c r="P52" s="10">
        <v>140</v>
      </c>
    </row>
    <row r="53" spans="1:16" ht="13.95" customHeight="1">
      <c r="A53" s="43"/>
      <c r="B53" s="113" t="s">
        <v>556</v>
      </c>
      <c r="C53" s="113"/>
      <c r="D53" s="113"/>
      <c r="E53" s="114" t="s">
        <v>545</v>
      </c>
      <c r="F53" s="114"/>
      <c r="G53" s="114"/>
      <c r="H53" s="114"/>
      <c r="I53" s="115">
        <v>60</v>
      </c>
      <c r="J53" s="115"/>
      <c r="K53" s="115"/>
      <c r="L53" s="115"/>
      <c r="M53" s="59" t="e">
        <f>#REF!+#REF!</f>
        <v>#REF!</v>
      </c>
      <c r="N53" s="40">
        <f t="shared" si="4"/>
        <v>62.5</v>
      </c>
      <c r="O53" s="40">
        <f t="shared" si="5"/>
        <v>12.5</v>
      </c>
      <c r="P53" s="10">
        <v>75</v>
      </c>
    </row>
    <row r="54" spans="1:16" s="2" customFormat="1" ht="13.2">
      <c r="E54" s="3"/>
      <c r="P54" s="35"/>
    </row>
    <row r="55" spans="1:16" s="2" customFormat="1" ht="13.2">
      <c r="E55" s="3"/>
      <c r="P55" s="35"/>
    </row>
    <row r="56" spans="1:16" s="2" customFormat="1" ht="13.2">
      <c r="E56" s="3"/>
      <c r="P56" s="35"/>
    </row>
    <row r="57" spans="1:16" s="2" customFormat="1" ht="13.2">
      <c r="E57" s="3"/>
      <c r="P57" s="35"/>
    </row>
    <row r="58" spans="1:16" s="2" customFormat="1" ht="13.2">
      <c r="E58" s="3"/>
      <c r="P58" s="35"/>
    </row>
    <row r="59" spans="1:16" s="2" customFormat="1" ht="13.2">
      <c r="E59" s="3"/>
      <c r="P59" s="35"/>
    </row>
    <row r="60" spans="1:16" s="2" customFormat="1" ht="13.2">
      <c r="E60" s="3"/>
      <c r="P60" s="35"/>
    </row>
    <row r="61" spans="1:16" s="2" customFormat="1" ht="13.2">
      <c r="E61" s="3"/>
      <c r="P61" s="35"/>
    </row>
    <row r="62" spans="1:16" s="2" customFormat="1" ht="13.2">
      <c r="E62" s="3"/>
      <c r="P62" s="35"/>
    </row>
    <row r="63" spans="1:16" s="2" customFormat="1" ht="13.2">
      <c r="E63" s="3"/>
      <c r="P63" s="35"/>
    </row>
    <row r="64" spans="1:16" s="2" customFormat="1" ht="13.2">
      <c r="E64" s="3"/>
      <c r="P64" s="35"/>
    </row>
    <row r="65" spans="5:16" s="2" customFormat="1" ht="13.2">
      <c r="E65" s="3"/>
      <c r="P65" s="35"/>
    </row>
    <row r="66" spans="5:16" s="2" customFormat="1" ht="13.2">
      <c r="E66" s="3"/>
      <c r="P66" s="35"/>
    </row>
    <row r="67" spans="5:16" s="2" customFormat="1" ht="13.2">
      <c r="E67" s="3"/>
      <c r="P67" s="35"/>
    </row>
    <row r="68" spans="5:16" s="2" customFormat="1" ht="13.2">
      <c r="E68" s="3"/>
      <c r="P68" s="35"/>
    </row>
    <row r="69" spans="5:16" s="2" customFormat="1" ht="13.2">
      <c r="E69" s="3"/>
      <c r="P69" s="35"/>
    </row>
    <row r="70" spans="5:16" s="2" customFormat="1" ht="13.2">
      <c r="E70" s="3"/>
      <c r="P70" s="35"/>
    </row>
    <row r="71" spans="5:16" s="2" customFormat="1" ht="13.2">
      <c r="E71" s="3"/>
      <c r="P71" s="35"/>
    </row>
    <row r="72" spans="5:16" s="2" customFormat="1" ht="13.2">
      <c r="E72" s="3"/>
      <c r="P72" s="35"/>
    </row>
    <row r="73" spans="5:16" s="2" customFormat="1" ht="13.2">
      <c r="E73" s="3"/>
      <c r="P73" s="35"/>
    </row>
    <row r="74" spans="5:16" s="2" customFormat="1" ht="13.2">
      <c r="E74" s="3"/>
      <c r="P74" s="35"/>
    </row>
    <row r="75" spans="5:16" s="2" customFormat="1" ht="13.2">
      <c r="E75" s="3"/>
      <c r="P75" s="35"/>
    </row>
    <row r="76" spans="5:16" s="2" customFormat="1" ht="13.2">
      <c r="E76" s="3"/>
      <c r="P76" s="35"/>
    </row>
    <row r="77" spans="5:16" s="2" customFormat="1" ht="13.2">
      <c r="E77" s="3"/>
      <c r="P77" s="35"/>
    </row>
    <row r="78" spans="5:16" s="2" customFormat="1" ht="13.2">
      <c r="E78" s="3"/>
      <c r="P78" s="35"/>
    </row>
    <row r="79" spans="5:16" s="2" customFormat="1" ht="13.2">
      <c r="E79" s="3"/>
      <c r="P79" s="35"/>
    </row>
    <row r="80" spans="5:16" s="2" customFormat="1" ht="13.2">
      <c r="E80" s="3"/>
      <c r="P80" s="35"/>
    </row>
    <row r="81" spans="5:16" s="2" customFormat="1" ht="13.2">
      <c r="E81" s="3"/>
      <c r="P81" s="35"/>
    </row>
    <row r="82" spans="5:16" s="2" customFormat="1" ht="13.2">
      <c r="E82" s="3"/>
      <c r="P82" s="35"/>
    </row>
    <row r="83" spans="5:16" s="2" customFormat="1" ht="13.2">
      <c r="E83" s="3"/>
      <c r="P83" s="35"/>
    </row>
    <row r="84" spans="5:16" s="2" customFormat="1" ht="13.2">
      <c r="E84" s="3"/>
      <c r="P84" s="35"/>
    </row>
    <row r="85" spans="5:16" s="2" customFormat="1" ht="13.2">
      <c r="E85" s="3"/>
      <c r="P85" s="35"/>
    </row>
    <row r="86" spans="5:16" s="2" customFormat="1" ht="13.2">
      <c r="E86" s="3"/>
      <c r="P86" s="35"/>
    </row>
    <row r="87" spans="5:16" s="2" customFormat="1" ht="13.2">
      <c r="E87" s="3"/>
      <c r="P87" s="35"/>
    </row>
    <row r="88" spans="5:16" s="2" customFormat="1" ht="13.2">
      <c r="E88" s="3"/>
      <c r="P88" s="35"/>
    </row>
    <row r="89" spans="5:16" s="2" customFormat="1" ht="13.2">
      <c r="E89" s="3"/>
      <c r="P89" s="35"/>
    </row>
    <row r="90" spans="5:16" s="2" customFormat="1" ht="13.2">
      <c r="E90" s="3"/>
      <c r="P90" s="35"/>
    </row>
    <row r="91" spans="5:16" s="2" customFormat="1" ht="13.2">
      <c r="E91" s="3"/>
      <c r="P91" s="35"/>
    </row>
    <row r="92" spans="5:16" s="2" customFormat="1" ht="13.2">
      <c r="E92" s="3"/>
      <c r="P92" s="35"/>
    </row>
    <row r="93" spans="5:16" s="2" customFormat="1" ht="13.2">
      <c r="E93" s="3"/>
      <c r="P93" s="35"/>
    </row>
    <row r="94" spans="5:16" s="2" customFormat="1" ht="13.2">
      <c r="E94" s="3"/>
      <c r="P94" s="35"/>
    </row>
    <row r="95" spans="5:16" s="2" customFormat="1" ht="13.2">
      <c r="E95" s="3"/>
      <c r="P95" s="35"/>
    </row>
    <row r="96" spans="5:16" s="2" customFormat="1" ht="13.2">
      <c r="E96" s="3"/>
      <c r="P96" s="35"/>
    </row>
    <row r="97" spans="5:16" s="2" customFormat="1" ht="13.2">
      <c r="E97" s="3"/>
      <c r="P97" s="35"/>
    </row>
    <row r="98" spans="5:16" s="2" customFormat="1" ht="13.2">
      <c r="E98" s="3"/>
      <c r="P98" s="35"/>
    </row>
    <row r="99" spans="5:16" s="2" customFormat="1" ht="13.2">
      <c r="E99" s="3"/>
      <c r="P99" s="35"/>
    </row>
    <row r="100" spans="5:16" s="2" customFormat="1" ht="13.2">
      <c r="E100" s="3"/>
      <c r="P100" s="35"/>
    </row>
    <row r="101" spans="5:16" s="2" customFormat="1" ht="13.2">
      <c r="E101" s="3"/>
      <c r="P101" s="35"/>
    </row>
  </sheetData>
  <mergeCells count="140">
    <mergeCell ref="B50:D50"/>
    <mergeCell ref="E50:F50"/>
    <mergeCell ref="B51:D51"/>
    <mergeCell ref="E51:H51"/>
    <mergeCell ref="I51:L51"/>
    <mergeCell ref="B52:D52"/>
    <mergeCell ref="E52:H52"/>
    <mergeCell ref="I52:L52"/>
    <mergeCell ref="B53:D53"/>
    <mergeCell ref="E53:H53"/>
    <mergeCell ref="I53:L53"/>
    <mergeCell ref="B46:D46"/>
    <mergeCell ref="E46:H46"/>
    <mergeCell ref="I46:L46"/>
    <mergeCell ref="A47:A48"/>
    <mergeCell ref="B47:D48"/>
    <mergeCell ref="E47:H48"/>
    <mergeCell ref="I47:L48"/>
    <mergeCell ref="B49:D49"/>
    <mergeCell ref="E49:H49"/>
    <mergeCell ref="I49:L49"/>
    <mergeCell ref="B42:D42"/>
    <mergeCell ref="E42:H42"/>
    <mergeCell ref="I42:L42"/>
    <mergeCell ref="B43:D43"/>
    <mergeCell ref="E43:H43"/>
    <mergeCell ref="I43:L43"/>
    <mergeCell ref="A44:A45"/>
    <mergeCell ref="B44:D45"/>
    <mergeCell ref="E44:H45"/>
    <mergeCell ref="I44:J45"/>
    <mergeCell ref="B37:D37"/>
    <mergeCell ref="E37:H37"/>
    <mergeCell ref="I37:L37"/>
    <mergeCell ref="B38:D38"/>
    <mergeCell ref="E38:H38"/>
    <mergeCell ref="I38:L38"/>
    <mergeCell ref="A39:K39"/>
    <mergeCell ref="A40:K40"/>
    <mergeCell ref="B41:D41"/>
    <mergeCell ref="E41:H41"/>
    <mergeCell ref="I41:L41"/>
    <mergeCell ref="B34:D34"/>
    <mergeCell ref="E34:H34"/>
    <mergeCell ref="I34:L34"/>
    <mergeCell ref="B35:D35"/>
    <mergeCell ref="E35:H35"/>
    <mergeCell ref="I35:L35"/>
    <mergeCell ref="B36:D36"/>
    <mergeCell ref="E36:H36"/>
    <mergeCell ref="I36:L36"/>
    <mergeCell ref="B31:D31"/>
    <mergeCell ref="E31:H31"/>
    <mergeCell ref="I31:L31"/>
    <mergeCell ref="B32:D32"/>
    <mergeCell ref="E32:H32"/>
    <mergeCell ref="I32:L32"/>
    <mergeCell ref="B33:D33"/>
    <mergeCell ref="E33:H33"/>
    <mergeCell ref="I33:L33"/>
    <mergeCell ref="B26:M26"/>
    <mergeCell ref="A27:M27"/>
    <mergeCell ref="B28:D28"/>
    <mergeCell ref="E28:H28"/>
    <mergeCell ref="I28:L28"/>
    <mergeCell ref="B29:D29"/>
    <mergeCell ref="E29:H29"/>
    <mergeCell ref="I29:L29"/>
    <mergeCell ref="B30:D30"/>
    <mergeCell ref="E30:H30"/>
    <mergeCell ref="I30:L30"/>
    <mergeCell ref="B22:D22"/>
    <mergeCell ref="E22:H22"/>
    <mergeCell ref="I22:L22"/>
    <mergeCell ref="B23:D23"/>
    <mergeCell ref="E23:H23"/>
    <mergeCell ref="I23:L23"/>
    <mergeCell ref="A24:A25"/>
    <mergeCell ref="B24:D24"/>
    <mergeCell ref="B25:D25"/>
    <mergeCell ref="E25:F25"/>
    <mergeCell ref="I25:J25"/>
    <mergeCell ref="B19:D19"/>
    <mergeCell ref="E19:H19"/>
    <mergeCell ref="I19:L19"/>
    <mergeCell ref="B20:D20"/>
    <mergeCell ref="E20:H20"/>
    <mergeCell ref="I20:L20"/>
    <mergeCell ref="B21:D21"/>
    <mergeCell ref="E21:H21"/>
    <mergeCell ref="I21:L21"/>
    <mergeCell ref="B15:D15"/>
    <mergeCell ref="E15:M15"/>
    <mergeCell ref="B16:D16"/>
    <mergeCell ref="E16:H16"/>
    <mergeCell ref="I16:L16"/>
    <mergeCell ref="B17:D17"/>
    <mergeCell ref="E17:H17"/>
    <mergeCell ref="I17:L17"/>
    <mergeCell ref="B18:D18"/>
    <mergeCell ref="E18:H18"/>
    <mergeCell ref="I18:L18"/>
    <mergeCell ref="B12:D12"/>
    <mergeCell ref="E12:H12"/>
    <mergeCell ref="I12:L12"/>
    <mergeCell ref="B13:D13"/>
    <mergeCell ref="E13:H13"/>
    <mergeCell ref="I13:L13"/>
    <mergeCell ref="B14:D14"/>
    <mergeCell ref="E14:H14"/>
    <mergeCell ref="I14:L14"/>
    <mergeCell ref="B8:D8"/>
    <mergeCell ref="E8:H8"/>
    <mergeCell ref="I8:L8"/>
    <mergeCell ref="B9:D9"/>
    <mergeCell ref="E9:M9"/>
    <mergeCell ref="B10:D10"/>
    <mergeCell ref="E10:H10"/>
    <mergeCell ref="I10:L10"/>
    <mergeCell ref="B11:D11"/>
    <mergeCell ref="E11:H11"/>
    <mergeCell ref="I11:L11"/>
    <mergeCell ref="B5:D5"/>
    <mergeCell ref="E5:H5"/>
    <mergeCell ref="I5:L5"/>
    <mergeCell ref="B6:D6"/>
    <mergeCell ref="E6:H6"/>
    <mergeCell ref="I6:L6"/>
    <mergeCell ref="B7:D7"/>
    <mergeCell ref="E7:H7"/>
    <mergeCell ref="I7:L7"/>
    <mergeCell ref="A1:M1"/>
    <mergeCell ref="B2:D2"/>
    <mergeCell ref="E2:H2"/>
    <mergeCell ref="I2:L2"/>
    <mergeCell ref="B3:D3"/>
    <mergeCell ref="E3:M3"/>
    <mergeCell ref="B4:D4"/>
    <mergeCell ref="E4:H4"/>
    <mergeCell ref="I4:L4"/>
  </mergeCells>
  <pageMargins left="0.32" right="0.45" top="0.75" bottom="0.75" header="0.62" footer="0.511811023622047"/>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dimension ref="A1:AMJ30"/>
  <sheetViews>
    <sheetView topLeftCell="A22" zoomScaleNormal="100" workbookViewId="0">
      <selection activeCell="K14" sqref="K14"/>
    </sheetView>
  </sheetViews>
  <sheetFormatPr defaultColWidth="9.109375" defaultRowHeight="14.4"/>
  <cols>
    <col min="1" max="1" width="4.44140625" style="2" customWidth="1"/>
    <col min="2" max="2" width="38.109375" style="2" customWidth="1"/>
    <col min="3" max="3" width="13.33203125" style="2" customWidth="1"/>
    <col min="4" max="4" width="9.44140625" style="2" hidden="1" customWidth="1"/>
    <col min="5" max="6" width="9.88671875" style="2" hidden="1" customWidth="1"/>
    <col min="7" max="7" width="9.44140625" style="2" hidden="1" customWidth="1"/>
    <col min="8" max="8" width="9.109375" style="2"/>
    <col min="9" max="10" width="11.5546875" style="2" hidden="1" customWidth="1"/>
    <col min="11" max="1024" width="9.109375" style="2"/>
  </cols>
  <sheetData>
    <row r="1" spans="1:1024" ht="19.5" customHeight="1"/>
    <row r="2" spans="1:1024">
      <c r="A2" s="117" t="s">
        <v>557</v>
      </c>
      <c r="B2" s="117"/>
      <c r="C2" s="49" t="s">
        <v>558</v>
      </c>
      <c r="D2" s="49"/>
      <c r="E2" s="49"/>
      <c r="F2" s="49"/>
      <c r="G2" s="49"/>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c r="A3" s="117" t="s">
        <v>559</v>
      </c>
      <c r="B3" s="117"/>
      <c r="C3" s="49" t="s">
        <v>560</v>
      </c>
      <c r="D3" s="49"/>
      <c r="E3" s="49"/>
      <c r="F3" s="49"/>
      <c r="G3" s="49"/>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c r="A4" s="117" t="s">
        <v>561</v>
      </c>
      <c r="B4" s="117"/>
      <c r="C4" s="49" t="s">
        <v>2</v>
      </c>
      <c r="D4" s="49"/>
      <c r="E4" s="49"/>
      <c r="F4" s="49"/>
      <c r="G4" s="49"/>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c r="A5" s="117" t="s">
        <v>561</v>
      </c>
      <c r="B5" s="117"/>
      <c r="C5" s="49" t="s">
        <v>3</v>
      </c>
      <c r="D5" s="49"/>
      <c r="E5" s="49"/>
      <c r="F5" s="49"/>
      <c r="G5" s="49"/>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c r="A6" s="117" t="s">
        <v>562</v>
      </c>
      <c r="B6" s="117"/>
      <c r="C6" s="49"/>
      <c r="D6" s="49"/>
      <c r="E6" s="49"/>
      <c r="F6" s="49"/>
      <c r="G6" s="49"/>
      <c r="H6" s="49"/>
      <c r="I6" s="49" t="s">
        <v>562</v>
      </c>
      <c r="J6" s="49"/>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58.2" customHeight="1">
      <c r="A7" s="50"/>
      <c r="B7" s="118" t="s">
        <v>563</v>
      </c>
      <c r="C7" s="118"/>
      <c r="D7" s="118"/>
      <c r="E7" s="118"/>
      <c r="F7" s="118"/>
      <c r="G7" s="118"/>
      <c r="H7" s="118"/>
      <c r="I7" s="118"/>
      <c r="J7" s="118"/>
    </row>
    <row r="8" spans="1:1024" ht="14.25" customHeight="1">
      <c r="A8" s="98" t="s">
        <v>4</v>
      </c>
      <c r="B8" s="98"/>
      <c r="C8" s="98" t="s">
        <v>5</v>
      </c>
      <c r="D8" s="4"/>
      <c r="E8" s="98" t="s">
        <v>6</v>
      </c>
      <c r="F8" s="98" t="s">
        <v>7</v>
      </c>
      <c r="G8" s="98" t="s">
        <v>8</v>
      </c>
      <c r="H8" s="98" t="s">
        <v>9</v>
      </c>
    </row>
    <row r="9" spans="1:1024">
      <c r="A9" s="98"/>
      <c r="B9" s="98"/>
      <c r="C9" s="98"/>
      <c r="D9" s="4"/>
      <c r="E9" s="98"/>
      <c r="F9" s="98"/>
      <c r="G9" s="98"/>
      <c r="H9" s="98"/>
    </row>
    <row r="10" spans="1:1024" ht="24" customHeight="1">
      <c r="A10" s="98"/>
      <c r="B10" s="98"/>
      <c r="C10" s="98"/>
      <c r="D10" s="6"/>
      <c r="E10" s="98"/>
      <c r="F10" s="98"/>
      <c r="G10" s="98"/>
      <c r="H10" s="98"/>
    </row>
    <row r="11" spans="1:1024" ht="14.4" customHeight="1">
      <c r="A11" s="76" t="s">
        <v>10</v>
      </c>
      <c r="B11" s="76"/>
      <c r="C11" s="76"/>
      <c r="D11" s="76"/>
      <c r="E11" s="76"/>
      <c r="F11" s="76"/>
      <c r="G11" s="76"/>
      <c r="H11" s="76"/>
      <c r="I11" s="76"/>
      <c r="J11" s="76"/>
    </row>
    <row r="12" spans="1:1024" ht="14.4" customHeight="1">
      <c r="A12" s="98" t="s">
        <v>11</v>
      </c>
      <c r="B12" s="98"/>
      <c r="C12" s="98"/>
      <c r="D12" s="98"/>
      <c r="E12" s="98"/>
      <c r="F12" s="98"/>
      <c r="G12" s="98"/>
      <c r="H12" s="98"/>
      <c r="I12" s="98"/>
      <c r="J12" s="98"/>
    </row>
    <row r="13" spans="1:1024" ht="25.5" customHeight="1">
      <c r="A13" s="98" t="s">
        <v>12</v>
      </c>
      <c r="B13" s="98"/>
      <c r="C13" s="98"/>
      <c r="D13" s="98"/>
      <c r="E13" s="98"/>
      <c r="F13" s="98"/>
      <c r="G13" s="98"/>
      <c r="H13" s="98"/>
      <c r="I13" s="98"/>
      <c r="J13" s="98"/>
    </row>
    <row r="14" spans="1:1024" ht="44.25" customHeight="1">
      <c r="A14" s="7"/>
      <c r="B14" s="7" t="s">
        <v>13</v>
      </c>
      <c r="C14" s="7" t="s">
        <v>14</v>
      </c>
      <c r="D14" s="7">
        <v>518.4</v>
      </c>
      <c r="E14" s="9">
        <v>604.20000000000005</v>
      </c>
      <c r="F14" s="9">
        <f>E14*0.2</f>
        <v>120.84000000000002</v>
      </c>
      <c r="G14" s="9">
        <f>E14+F14</f>
        <v>725.04000000000008</v>
      </c>
      <c r="H14" s="51">
        <f>леч.!H14</f>
        <v>1000</v>
      </c>
    </row>
    <row r="15" spans="1:1024" ht="41.25" customHeight="1">
      <c r="A15" s="7"/>
      <c r="B15" s="7" t="s">
        <v>15</v>
      </c>
      <c r="C15" s="7" t="s">
        <v>14</v>
      </c>
      <c r="D15" s="7">
        <v>324</v>
      </c>
      <c r="E15" s="9">
        <v>375</v>
      </c>
      <c r="F15" s="9">
        <f>E15*0.2</f>
        <v>75</v>
      </c>
      <c r="G15" s="9">
        <f>E15+F15</f>
        <v>450</v>
      </c>
      <c r="H15" s="51">
        <f>леч.!H15</f>
        <v>500</v>
      </c>
    </row>
    <row r="16" spans="1:1024" ht="57.75" customHeight="1">
      <c r="A16" s="7"/>
      <c r="B16" s="7" t="s">
        <v>16</v>
      </c>
      <c r="C16" s="7" t="s">
        <v>14</v>
      </c>
      <c r="D16" s="7">
        <v>151.19999999999999</v>
      </c>
      <c r="E16" s="9">
        <v>175</v>
      </c>
      <c r="F16" s="9">
        <f>E16*0.2</f>
        <v>35</v>
      </c>
      <c r="G16" s="9">
        <f>E16+F16</f>
        <v>210</v>
      </c>
      <c r="H16" s="51">
        <f>леч.!H16</f>
        <v>300</v>
      </c>
    </row>
    <row r="17" spans="1:10" ht="40.5" customHeight="1">
      <c r="A17" s="7"/>
      <c r="B17" s="7" t="s">
        <v>18</v>
      </c>
      <c r="C17" s="7" t="s">
        <v>14</v>
      </c>
      <c r="D17" s="7">
        <v>691.2</v>
      </c>
      <c r="E17" s="9">
        <v>800</v>
      </c>
      <c r="F17" s="9">
        <f>E17*0.2</f>
        <v>160</v>
      </c>
      <c r="G17" s="9">
        <f>E17+F17</f>
        <v>960</v>
      </c>
      <c r="H17" s="51">
        <f>леч.!H18</f>
        <v>1100</v>
      </c>
    </row>
    <row r="18" spans="1:10" ht="14.4" customHeight="1">
      <c r="A18" s="98" t="s">
        <v>37</v>
      </c>
      <c r="B18" s="98"/>
      <c r="C18" s="98"/>
      <c r="D18" s="98"/>
      <c r="E18" s="98"/>
      <c r="F18" s="98"/>
      <c r="G18" s="98"/>
      <c r="H18" s="98"/>
      <c r="I18" s="98"/>
      <c r="J18" s="98"/>
    </row>
    <row r="19" spans="1:10" ht="32.25" customHeight="1">
      <c r="A19" s="7"/>
      <c r="B19" s="7" t="s">
        <v>38</v>
      </c>
      <c r="C19" s="7" t="s">
        <v>21</v>
      </c>
      <c r="D19" s="7">
        <v>64</v>
      </c>
      <c r="E19" s="9">
        <v>75</v>
      </c>
      <c r="F19" s="9">
        <f>E19*0.2</f>
        <v>15</v>
      </c>
      <c r="G19" s="9">
        <f>E19+F19</f>
        <v>90</v>
      </c>
      <c r="H19" s="51">
        <f>леч.!H36</f>
        <v>200</v>
      </c>
    </row>
    <row r="20" spans="1:10">
      <c r="A20" s="7"/>
      <c r="B20" s="7" t="s">
        <v>39</v>
      </c>
      <c r="C20" s="7" t="s">
        <v>21</v>
      </c>
      <c r="D20" s="7">
        <v>41.6</v>
      </c>
      <c r="E20" s="9">
        <v>50</v>
      </c>
      <c r="F20" s="9">
        <f>E20*0.2</f>
        <v>10</v>
      </c>
      <c r="G20" s="9">
        <f>E20+F20</f>
        <v>60</v>
      </c>
      <c r="H20" s="51">
        <f>леч.!H37</f>
        <v>150</v>
      </c>
    </row>
    <row r="21" spans="1:10" ht="26.4">
      <c r="A21" s="7"/>
      <c r="B21" s="7" t="s">
        <v>40</v>
      </c>
      <c r="C21" s="7" t="s">
        <v>21</v>
      </c>
      <c r="D21" s="7">
        <v>41.6</v>
      </c>
      <c r="E21" s="9">
        <v>50</v>
      </c>
      <c r="F21" s="9">
        <f>E21*0.2</f>
        <v>10</v>
      </c>
      <c r="G21" s="9">
        <f>E21+F21</f>
        <v>60</v>
      </c>
      <c r="H21" s="51">
        <f>леч.!H38</f>
        <v>150</v>
      </c>
    </row>
    <row r="22" spans="1:10" ht="26.4">
      <c r="A22" s="7"/>
      <c r="B22" s="7" t="s">
        <v>41</v>
      </c>
      <c r="C22" s="7" t="s">
        <v>21</v>
      </c>
      <c r="D22" s="7">
        <v>20</v>
      </c>
      <c r="E22" s="9">
        <v>23.33</v>
      </c>
      <c r="F22" s="9">
        <f>E22*0.2</f>
        <v>4.6659999999999995</v>
      </c>
      <c r="G22" s="9">
        <f>E22+F22</f>
        <v>27.995999999999999</v>
      </c>
      <c r="H22" s="51">
        <f>леч.!H39</f>
        <v>50</v>
      </c>
    </row>
    <row r="23" spans="1:10" ht="15" customHeight="1">
      <c r="A23" s="98" t="s">
        <v>42</v>
      </c>
      <c r="B23" s="98"/>
      <c r="C23" s="98"/>
      <c r="D23" s="98"/>
      <c r="E23" s="98"/>
      <c r="F23" s="98"/>
      <c r="G23" s="98"/>
      <c r="H23" s="98"/>
      <c r="I23" s="98"/>
      <c r="J23" s="98"/>
    </row>
    <row r="24" spans="1:10" ht="39.6">
      <c r="A24" s="7"/>
      <c r="B24" s="7" t="s">
        <v>564</v>
      </c>
      <c r="C24" s="7" t="s">
        <v>21</v>
      </c>
      <c r="D24" s="7">
        <v>200</v>
      </c>
      <c r="E24" s="9">
        <v>233.4</v>
      </c>
      <c r="F24" s="9">
        <f>E24*0.2</f>
        <v>46.680000000000007</v>
      </c>
      <c r="G24" s="9">
        <f>E24+F24</f>
        <v>280.08000000000004</v>
      </c>
      <c r="H24" s="51">
        <f>леч.!H41</f>
        <v>260</v>
      </c>
    </row>
    <row r="25" spans="1:10" ht="26.4">
      <c r="A25" s="7"/>
      <c r="B25" s="7" t="s">
        <v>45</v>
      </c>
      <c r="C25" s="7" t="s">
        <v>21</v>
      </c>
      <c r="D25" s="7">
        <v>46.4</v>
      </c>
      <c r="E25" s="9">
        <v>54.22</v>
      </c>
      <c r="F25" s="9">
        <f>E25*0.2</f>
        <v>10.844000000000001</v>
      </c>
      <c r="G25" s="9">
        <f>E25+F25</f>
        <v>65.063999999999993</v>
      </c>
      <c r="H25" s="51">
        <f>леч.!H43</f>
        <v>80</v>
      </c>
    </row>
    <row r="26" spans="1:10" ht="26.4">
      <c r="A26" s="7"/>
      <c r="B26" s="7" t="s">
        <v>565</v>
      </c>
      <c r="C26" s="7" t="s">
        <v>21</v>
      </c>
      <c r="D26" s="7">
        <v>88</v>
      </c>
      <c r="E26" s="9">
        <v>104.2</v>
      </c>
      <c r="F26" s="9">
        <f>E26*0.2</f>
        <v>20.840000000000003</v>
      </c>
      <c r="G26" s="9">
        <f>E26+F26</f>
        <v>125.04</v>
      </c>
      <c r="H26" s="51">
        <f>леч.!H44</f>
        <v>160</v>
      </c>
    </row>
    <row r="27" spans="1:10" ht="26.4">
      <c r="A27" s="7"/>
      <c r="B27" s="7" t="s">
        <v>566</v>
      </c>
      <c r="C27" s="7" t="s">
        <v>21</v>
      </c>
      <c r="D27" s="7">
        <v>88</v>
      </c>
      <c r="E27" s="9">
        <v>104.2</v>
      </c>
      <c r="F27" s="9">
        <f>E27*0.2</f>
        <v>20.840000000000003</v>
      </c>
      <c r="G27" s="9">
        <f>E27+F27</f>
        <v>125.04</v>
      </c>
      <c r="H27" s="51">
        <f>леч.!H46</f>
        <v>70</v>
      </c>
    </row>
    <row r="28" spans="1:10">
      <c r="A28" s="112"/>
      <c r="B28" s="112"/>
      <c r="C28" s="119"/>
      <c r="D28" s="119"/>
      <c r="E28" s="119"/>
      <c r="F28" s="119"/>
      <c r="G28" s="119"/>
      <c r="H28" s="119"/>
      <c r="I28" s="119"/>
      <c r="J28" s="119"/>
    </row>
    <row r="29" spans="1:10">
      <c r="A29" s="7"/>
      <c r="B29" s="7" t="s">
        <v>319</v>
      </c>
      <c r="C29" s="7" t="s">
        <v>320</v>
      </c>
      <c r="D29" s="7">
        <v>32</v>
      </c>
      <c r="E29" s="9">
        <v>37.5</v>
      </c>
      <c r="F29" s="9">
        <f>E29*0.2</f>
        <v>7.5</v>
      </c>
      <c r="G29" s="9">
        <f>E29+F29</f>
        <v>45</v>
      </c>
      <c r="H29" s="51">
        <v>50</v>
      </c>
    </row>
    <row r="30" spans="1:10">
      <c r="A30" s="7"/>
      <c r="B30" s="7" t="s">
        <v>328</v>
      </c>
      <c r="C30" s="7" t="s">
        <v>130</v>
      </c>
      <c r="D30" s="7">
        <v>41.6</v>
      </c>
      <c r="E30" s="9">
        <v>50</v>
      </c>
      <c r="F30" s="9">
        <f>E30*0.2</f>
        <v>10</v>
      </c>
      <c r="G30" s="9">
        <f>E30+F30</f>
        <v>60</v>
      </c>
      <c r="H30" s="51">
        <v>65</v>
      </c>
    </row>
  </sheetData>
  <mergeCells count="19">
    <mergeCell ref="A28:B28"/>
    <mergeCell ref="C28:J28"/>
    <mergeCell ref="A11:J11"/>
    <mergeCell ref="A12:J12"/>
    <mergeCell ref="A13:J13"/>
    <mergeCell ref="A18:J18"/>
    <mergeCell ref="A23:J23"/>
    <mergeCell ref="B7:J7"/>
    <mergeCell ref="A8:B10"/>
    <mergeCell ref="C8:C10"/>
    <mergeCell ref="E8:E10"/>
    <mergeCell ref="F8:F10"/>
    <mergeCell ref="G8:G10"/>
    <mergeCell ref="H8:H10"/>
    <mergeCell ref="A2:B2"/>
    <mergeCell ref="A3:B3"/>
    <mergeCell ref="A4:B4"/>
    <mergeCell ref="A5:B5"/>
    <mergeCell ref="A6:B6"/>
  </mergeCells>
  <pageMargins left="0.7" right="0.7" top="0.75" bottom="0.75" header="0.511811023622047" footer="0.511811023622047"/>
  <pageSetup paperSize="9" orientation="portrait" horizontalDpi="300" verticalDpi="300"/>
</worksheet>
</file>

<file path=xl/worksheets/sheet6.xml><?xml version="1.0" encoding="utf-8"?>
<worksheet xmlns="http://schemas.openxmlformats.org/spreadsheetml/2006/main" xmlns:r="http://schemas.openxmlformats.org/officeDocument/2006/relationships">
  <dimension ref="A1:AMJ192"/>
  <sheetViews>
    <sheetView zoomScaleNormal="100" workbookViewId="0">
      <selection activeCell="A2" sqref="A2:B2"/>
    </sheetView>
  </sheetViews>
  <sheetFormatPr defaultColWidth="9.109375" defaultRowHeight="14.4"/>
  <cols>
    <col min="1" max="1" width="4.44140625" style="2" customWidth="1"/>
    <col min="2" max="2" width="38.109375" style="2" customWidth="1"/>
    <col min="3" max="3" width="13.33203125" style="2" customWidth="1"/>
    <col min="4" max="4" width="9.44140625" style="2" hidden="1" customWidth="1"/>
    <col min="5" max="6" width="9.88671875" style="2" hidden="1" customWidth="1"/>
    <col min="7" max="7" width="9.44140625" style="2" hidden="1" customWidth="1"/>
    <col min="8" max="8" width="12.33203125" style="2" customWidth="1"/>
    <col min="9" max="10" width="11.5546875" style="2" hidden="1" customWidth="1"/>
    <col min="11" max="11" width="10.6640625" style="2" hidden="1" customWidth="1"/>
    <col min="12" max="1024" width="9.109375" style="2"/>
  </cols>
  <sheetData>
    <row r="1" spans="1:1024" ht="19.5" customHeight="1"/>
    <row r="2" spans="1:1024">
      <c r="A2" s="117" t="s">
        <v>557</v>
      </c>
      <c r="B2" s="117"/>
      <c r="C2" s="49" t="s">
        <v>558</v>
      </c>
      <c r="D2" s="49"/>
      <c r="E2" s="49"/>
      <c r="F2" s="49"/>
      <c r="G2" s="49"/>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c r="A3" s="117" t="s">
        <v>559</v>
      </c>
      <c r="B3" s="117"/>
      <c r="C3" s="49" t="s">
        <v>560</v>
      </c>
      <c r="D3" s="49"/>
      <c r="E3" s="49"/>
      <c r="F3" s="49"/>
      <c r="G3" s="49"/>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c r="A4" s="117" t="s">
        <v>561</v>
      </c>
      <c r="B4" s="117"/>
      <c r="C4" s="49" t="s">
        <v>2</v>
      </c>
      <c r="D4" s="49"/>
      <c r="E4" s="49"/>
      <c r="F4" s="49"/>
      <c r="G4" s="49"/>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c r="A5" s="117" t="s">
        <v>561</v>
      </c>
      <c r="B5" s="117"/>
      <c r="C5" s="49" t="s">
        <v>3</v>
      </c>
      <c r="D5" s="49"/>
      <c r="E5" s="49"/>
      <c r="F5" s="49"/>
      <c r="G5" s="49"/>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c r="A6" s="117" t="s">
        <v>562</v>
      </c>
      <c r="B6" s="117"/>
      <c r="C6" s="49"/>
      <c r="D6" s="49"/>
      <c r="E6" s="49"/>
      <c r="F6" s="49"/>
      <c r="G6" s="49"/>
      <c r="H6" s="49"/>
      <c r="I6" s="49" t="s">
        <v>562</v>
      </c>
      <c r="J6" s="49"/>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60" customHeight="1">
      <c r="A7" s="50"/>
      <c r="B7" s="118" t="s">
        <v>563</v>
      </c>
      <c r="C7" s="118"/>
      <c r="D7" s="118"/>
      <c r="E7" s="118"/>
      <c r="F7" s="118"/>
      <c r="G7" s="118"/>
      <c r="H7" s="118"/>
      <c r="I7" s="118"/>
      <c r="J7" s="118"/>
      <c r="K7" s="50"/>
    </row>
    <row r="8" spans="1:1024" ht="14.25" customHeight="1">
      <c r="A8" s="98" t="s">
        <v>4</v>
      </c>
      <c r="B8" s="98"/>
      <c r="C8" s="98" t="s">
        <v>5</v>
      </c>
      <c r="D8" s="4"/>
      <c r="E8" s="98" t="s">
        <v>6</v>
      </c>
      <c r="F8" s="98" t="s">
        <v>7</v>
      </c>
      <c r="G8" s="98" t="s">
        <v>8</v>
      </c>
      <c r="H8" s="98" t="s">
        <v>567</v>
      </c>
      <c r="I8" s="5"/>
      <c r="J8" s="1"/>
    </row>
    <row r="9" spans="1:1024">
      <c r="A9" s="98"/>
      <c r="B9" s="98"/>
      <c r="C9" s="98"/>
      <c r="D9" s="4"/>
      <c r="E9" s="98"/>
      <c r="F9" s="98"/>
      <c r="G9" s="98"/>
      <c r="H9" s="98"/>
      <c r="I9" s="5"/>
      <c r="J9" s="1"/>
    </row>
    <row r="10" spans="1:1024" ht="24" customHeight="1">
      <c r="A10" s="98"/>
      <c r="B10" s="98"/>
      <c r="C10" s="98"/>
      <c r="D10" s="6"/>
      <c r="E10" s="98"/>
      <c r="F10" s="98"/>
      <c r="G10" s="98"/>
      <c r="H10" s="98"/>
      <c r="I10" s="5"/>
      <c r="J10" s="1"/>
    </row>
    <row r="11" spans="1:1024" ht="14.4" customHeight="1">
      <c r="A11" s="98" t="s">
        <v>10</v>
      </c>
      <c r="B11" s="98"/>
      <c r="C11" s="98"/>
      <c r="D11" s="98"/>
      <c r="E11" s="98"/>
      <c r="F11" s="98"/>
      <c r="G11" s="98"/>
      <c r="H11" s="98"/>
      <c r="I11" s="98"/>
      <c r="J11" s="98"/>
    </row>
    <row r="12" spans="1:1024" ht="14.4" customHeight="1">
      <c r="A12" s="98" t="s">
        <v>11</v>
      </c>
      <c r="B12" s="98"/>
      <c r="C12" s="98"/>
      <c r="D12" s="98"/>
      <c r="E12" s="98"/>
      <c r="F12" s="98"/>
      <c r="G12" s="98"/>
      <c r="H12" s="98"/>
      <c r="I12" s="98"/>
      <c r="J12" s="98"/>
    </row>
    <row r="13" spans="1:1024" ht="25.5" customHeight="1">
      <c r="A13" s="98" t="s">
        <v>12</v>
      </c>
      <c r="B13" s="98"/>
      <c r="C13" s="98"/>
      <c r="D13" s="98"/>
      <c r="E13" s="98"/>
      <c r="F13" s="98"/>
      <c r="G13" s="98"/>
      <c r="H13" s="98"/>
      <c r="I13" s="98"/>
      <c r="J13" s="98"/>
    </row>
    <row r="14" spans="1:1024" ht="44.25" customHeight="1">
      <c r="A14" s="7"/>
      <c r="B14" s="7" t="s">
        <v>13</v>
      </c>
      <c r="C14" s="7" t="s">
        <v>14</v>
      </c>
      <c r="D14" s="7">
        <v>518.4</v>
      </c>
      <c r="E14" s="9">
        <v>604.20000000000005</v>
      </c>
      <c r="F14" s="9">
        <f>E14*0.2</f>
        <v>120.84000000000002</v>
      </c>
      <c r="G14" s="9">
        <f>E14+F14</f>
        <v>725.04000000000008</v>
      </c>
      <c r="H14" s="51">
        <f>леч.!H14</f>
        <v>1000</v>
      </c>
      <c r="I14" s="5"/>
      <c r="J14" s="1"/>
    </row>
    <row r="15" spans="1:1024" ht="41.25" customHeight="1">
      <c r="A15" s="7"/>
      <c r="B15" s="7" t="s">
        <v>15</v>
      </c>
      <c r="C15" s="7" t="s">
        <v>14</v>
      </c>
      <c r="D15" s="7">
        <v>324</v>
      </c>
      <c r="E15" s="9">
        <v>375</v>
      </c>
      <c r="F15" s="9">
        <f>E15*0.2</f>
        <v>75</v>
      </c>
      <c r="G15" s="9">
        <f>E15+F15</f>
        <v>450</v>
      </c>
      <c r="H15" s="51">
        <f>леч.!H15</f>
        <v>500</v>
      </c>
      <c r="I15" s="5"/>
      <c r="J15" s="1"/>
    </row>
    <row r="16" spans="1:1024" ht="57.75" customHeight="1">
      <c r="A16" s="7"/>
      <c r="B16" s="7" t="s">
        <v>16</v>
      </c>
      <c r="C16" s="7" t="s">
        <v>14</v>
      </c>
      <c r="D16" s="7">
        <v>151.19999999999999</v>
      </c>
      <c r="E16" s="9">
        <v>175</v>
      </c>
      <c r="F16" s="9">
        <f>E16*0.2</f>
        <v>35</v>
      </c>
      <c r="G16" s="9">
        <f>E16+F16</f>
        <v>210</v>
      </c>
      <c r="H16" s="51">
        <f>леч.!H16</f>
        <v>300</v>
      </c>
      <c r="I16" s="5"/>
      <c r="J16" s="1"/>
    </row>
    <row r="17" spans="1:10" ht="40.5" customHeight="1">
      <c r="A17" s="7"/>
      <c r="B17" s="7" t="s">
        <v>18</v>
      </c>
      <c r="C17" s="7" t="s">
        <v>14</v>
      </c>
      <c r="D17" s="7">
        <v>691.2</v>
      </c>
      <c r="E17" s="9">
        <v>800</v>
      </c>
      <c r="F17" s="9">
        <f>E17*0.2</f>
        <v>160</v>
      </c>
      <c r="G17" s="9">
        <f>E17+F17</f>
        <v>960</v>
      </c>
      <c r="H17" s="51">
        <f>леч.!H18</f>
        <v>1100</v>
      </c>
      <c r="I17" s="5"/>
      <c r="J17" s="1"/>
    </row>
    <row r="18" spans="1:10" ht="14.4" customHeight="1">
      <c r="A18" s="98" t="s">
        <v>19</v>
      </c>
      <c r="B18" s="98"/>
      <c r="C18" s="98"/>
      <c r="D18" s="98"/>
      <c r="E18" s="98"/>
      <c r="F18" s="98"/>
      <c r="G18" s="98"/>
      <c r="H18" s="98"/>
      <c r="I18" s="98"/>
      <c r="J18" s="98"/>
    </row>
    <row r="19" spans="1:10" ht="54" customHeight="1">
      <c r="A19" s="7"/>
      <c r="B19" s="7" t="s">
        <v>20</v>
      </c>
      <c r="C19" s="7" t="s">
        <v>21</v>
      </c>
      <c r="D19" s="9">
        <v>172.8</v>
      </c>
      <c r="E19" s="9">
        <v>201.75</v>
      </c>
      <c r="F19" s="9">
        <f>E19*0.2</f>
        <v>40.35</v>
      </c>
      <c r="G19" s="9">
        <f>E19+F19</f>
        <v>242.1</v>
      </c>
      <c r="H19" s="51">
        <f>леч.!H20</f>
        <v>300</v>
      </c>
      <c r="I19" s="5"/>
      <c r="J19" s="1"/>
    </row>
    <row r="20" spans="1:10" ht="42.75" customHeight="1">
      <c r="A20" s="7"/>
      <c r="B20" s="7" t="s">
        <v>22</v>
      </c>
      <c r="C20" s="7" t="s">
        <v>21</v>
      </c>
      <c r="D20" s="9">
        <v>86.4</v>
      </c>
      <c r="E20" s="9">
        <v>108.4</v>
      </c>
      <c r="F20" s="9">
        <f>E20*0.2</f>
        <v>21.680000000000003</v>
      </c>
      <c r="G20" s="9">
        <f>E20+F20</f>
        <v>130.08000000000001</v>
      </c>
      <c r="H20" s="51">
        <f>леч.!H21</f>
        <v>250</v>
      </c>
      <c r="I20" s="5"/>
      <c r="J20" s="1"/>
    </row>
    <row r="21" spans="1:10" ht="47.25" customHeight="1">
      <c r="A21" s="99"/>
      <c r="B21" s="99" t="s">
        <v>23</v>
      </c>
      <c r="C21" s="7" t="s">
        <v>24</v>
      </c>
      <c r="D21" s="120">
        <v>51.84</v>
      </c>
      <c r="E21" s="9">
        <v>60.47</v>
      </c>
      <c r="F21" s="120">
        <f>E21*0.2</f>
        <v>12.094000000000001</v>
      </c>
      <c r="G21" s="120">
        <f>E21+F21</f>
        <v>72.563999999999993</v>
      </c>
      <c r="H21" s="51">
        <f>леч.!H22</f>
        <v>100</v>
      </c>
      <c r="I21" s="5"/>
      <c r="J21" s="1"/>
    </row>
    <row r="22" spans="1:10" ht="26.25" hidden="1" customHeight="1">
      <c r="A22" s="99"/>
      <c r="B22" s="99"/>
      <c r="C22" s="7" t="s">
        <v>25</v>
      </c>
      <c r="D22" s="120"/>
      <c r="E22" s="9">
        <f>D22*1.08</f>
        <v>0</v>
      </c>
      <c r="F22" s="120"/>
      <c r="G22" s="120"/>
      <c r="H22" s="51">
        <f>леч.!H23</f>
        <v>0</v>
      </c>
      <c r="I22" s="5"/>
      <c r="J22" s="1"/>
    </row>
    <row r="23" spans="1:10" ht="25.5" customHeight="1">
      <c r="A23" s="7"/>
      <c r="B23" s="7" t="s">
        <v>26</v>
      </c>
      <c r="C23" s="7" t="s">
        <v>21</v>
      </c>
      <c r="D23" s="9">
        <v>103.68</v>
      </c>
      <c r="E23" s="9">
        <v>120.93</v>
      </c>
      <c r="F23" s="9">
        <f t="shared" ref="F23:F30" si="0">E23*0.2</f>
        <v>24.186000000000003</v>
      </c>
      <c r="G23" s="9">
        <f t="shared" ref="G23:G30" si="1">E23+F23</f>
        <v>145.11600000000001</v>
      </c>
      <c r="H23" s="51">
        <f>леч.!H24</f>
        <v>200</v>
      </c>
      <c r="I23" s="5"/>
      <c r="J23" s="1"/>
    </row>
    <row r="24" spans="1:10" ht="40.5" customHeight="1">
      <c r="A24" s="7"/>
      <c r="B24" s="7" t="s">
        <v>29</v>
      </c>
      <c r="C24" s="7" t="s">
        <v>21</v>
      </c>
      <c r="D24" s="9">
        <v>129.6</v>
      </c>
      <c r="E24" s="9">
        <v>120.93</v>
      </c>
      <c r="F24" s="9">
        <f t="shared" si="0"/>
        <v>24.186000000000003</v>
      </c>
      <c r="G24" s="9">
        <f t="shared" si="1"/>
        <v>145.11600000000001</v>
      </c>
      <c r="H24" s="51">
        <f>леч.!H26</f>
        <v>250</v>
      </c>
      <c r="I24" s="5"/>
      <c r="J24" s="1"/>
    </row>
    <row r="25" spans="1:10" ht="29.25" customHeight="1">
      <c r="A25" s="7"/>
      <c r="B25" s="7" t="s">
        <v>31</v>
      </c>
      <c r="C25" s="7" t="s">
        <v>21</v>
      </c>
      <c r="D25" s="9">
        <v>79.488</v>
      </c>
      <c r="E25" s="9">
        <v>200.3</v>
      </c>
      <c r="F25" s="9">
        <f t="shared" si="0"/>
        <v>40.06</v>
      </c>
      <c r="G25" s="9">
        <f t="shared" si="1"/>
        <v>240.36</v>
      </c>
      <c r="H25" s="51">
        <f>леч.!H29</f>
        <v>300</v>
      </c>
      <c r="I25" s="5"/>
      <c r="J25" s="1"/>
    </row>
    <row r="26" spans="1:10" ht="33" customHeight="1">
      <c r="A26" s="7"/>
      <c r="B26" s="7" t="s">
        <v>32</v>
      </c>
      <c r="C26" s="7" t="s">
        <v>21</v>
      </c>
      <c r="D26" s="9">
        <v>120.096</v>
      </c>
      <c r="E26" s="9">
        <v>150</v>
      </c>
      <c r="F26" s="9">
        <f t="shared" si="0"/>
        <v>30</v>
      </c>
      <c r="G26" s="9">
        <f t="shared" si="1"/>
        <v>180</v>
      </c>
      <c r="H26" s="51">
        <f>леч.!H30</f>
        <v>250</v>
      </c>
      <c r="I26" s="5"/>
      <c r="J26" s="1"/>
    </row>
    <row r="27" spans="1:10" ht="21.75" customHeight="1">
      <c r="A27" s="7"/>
      <c r="B27" s="7" t="s">
        <v>33</v>
      </c>
      <c r="C27" s="7" t="s">
        <v>21</v>
      </c>
      <c r="D27" s="9">
        <v>159.84</v>
      </c>
      <c r="E27" s="9">
        <v>91.8</v>
      </c>
      <c r="F27" s="9">
        <f t="shared" si="0"/>
        <v>18.36</v>
      </c>
      <c r="G27" s="9">
        <f t="shared" si="1"/>
        <v>110.16</v>
      </c>
      <c r="H27" s="51">
        <f>леч.!H31</f>
        <v>150</v>
      </c>
      <c r="I27" s="5"/>
      <c r="J27" s="1"/>
    </row>
    <row r="28" spans="1:10" ht="22.5" customHeight="1">
      <c r="A28" s="7"/>
      <c r="B28" s="7" t="s">
        <v>34</v>
      </c>
      <c r="C28" s="7" t="s">
        <v>21</v>
      </c>
      <c r="D28" s="9">
        <v>120.096</v>
      </c>
      <c r="E28" s="9">
        <v>200.3</v>
      </c>
      <c r="F28" s="9">
        <f t="shared" si="0"/>
        <v>40.06</v>
      </c>
      <c r="G28" s="9">
        <f t="shared" si="1"/>
        <v>240.36</v>
      </c>
      <c r="H28" s="51">
        <f>леч.!H32</f>
        <v>350</v>
      </c>
      <c r="I28" s="5"/>
      <c r="J28" s="1"/>
    </row>
    <row r="29" spans="1:10" ht="29.25" customHeight="1">
      <c r="A29" s="7"/>
      <c r="B29" s="7" t="s">
        <v>35</v>
      </c>
      <c r="C29" s="7" t="s">
        <v>21</v>
      </c>
      <c r="D29" s="9">
        <v>120.096</v>
      </c>
      <c r="E29" s="9">
        <v>150</v>
      </c>
      <c r="F29" s="9">
        <f t="shared" si="0"/>
        <v>30</v>
      </c>
      <c r="G29" s="9">
        <f t="shared" si="1"/>
        <v>180</v>
      </c>
      <c r="H29" s="51">
        <f>леч.!H33</f>
        <v>250</v>
      </c>
      <c r="I29" s="5"/>
      <c r="J29" s="1"/>
    </row>
    <row r="30" spans="1:10">
      <c r="A30" s="7"/>
      <c r="B30" s="7" t="s">
        <v>36</v>
      </c>
      <c r="C30" s="7" t="s">
        <v>21</v>
      </c>
      <c r="D30" s="9">
        <v>149.47200000000001</v>
      </c>
      <c r="E30" s="9">
        <v>200.3</v>
      </c>
      <c r="F30" s="9">
        <f t="shared" si="0"/>
        <v>40.06</v>
      </c>
      <c r="G30" s="9">
        <f t="shared" si="1"/>
        <v>240.36</v>
      </c>
      <c r="H30" s="51">
        <f>леч.!H34</f>
        <v>350</v>
      </c>
      <c r="I30" s="5"/>
      <c r="J30" s="1"/>
    </row>
    <row r="31" spans="1:10" ht="14.4" customHeight="1">
      <c r="A31" s="98" t="s">
        <v>37</v>
      </c>
      <c r="B31" s="98"/>
      <c r="C31" s="98"/>
      <c r="D31" s="98"/>
      <c r="E31" s="98"/>
      <c r="F31" s="98"/>
      <c r="G31" s="98"/>
      <c r="H31" s="98"/>
      <c r="I31" s="98"/>
      <c r="J31" s="98"/>
    </row>
    <row r="32" spans="1:10" ht="32.25" customHeight="1">
      <c r="A32" s="7"/>
      <c r="B32" s="7" t="s">
        <v>38</v>
      </c>
      <c r="C32" s="7" t="s">
        <v>21</v>
      </c>
      <c r="D32" s="7">
        <v>64</v>
      </c>
      <c r="E32" s="9">
        <v>75</v>
      </c>
      <c r="F32" s="9">
        <f>E32*0.2</f>
        <v>15</v>
      </c>
      <c r="G32" s="9">
        <f>E32+F32</f>
        <v>90</v>
      </c>
      <c r="H32" s="51">
        <f>леч.!H36</f>
        <v>200</v>
      </c>
      <c r="I32" s="5"/>
      <c r="J32" s="1"/>
    </row>
    <row r="33" spans="1:10">
      <c r="A33" s="7"/>
      <c r="B33" s="7" t="s">
        <v>39</v>
      </c>
      <c r="C33" s="7" t="s">
        <v>21</v>
      </c>
      <c r="D33" s="7">
        <v>41.6</v>
      </c>
      <c r="E33" s="9">
        <v>50</v>
      </c>
      <c r="F33" s="9">
        <f>E33*0.2</f>
        <v>10</v>
      </c>
      <c r="G33" s="9">
        <f>E33+F33</f>
        <v>60</v>
      </c>
      <c r="H33" s="51">
        <f>леч.!H37</f>
        <v>150</v>
      </c>
      <c r="I33" s="5"/>
      <c r="J33" s="1"/>
    </row>
    <row r="34" spans="1:10" ht="26.4">
      <c r="A34" s="7"/>
      <c r="B34" s="7" t="s">
        <v>40</v>
      </c>
      <c r="C34" s="7" t="s">
        <v>21</v>
      </c>
      <c r="D34" s="7">
        <v>41.6</v>
      </c>
      <c r="E34" s="9">
        <v>50</v>
      </c>
      <c r="F34" s="9">
        <f>E34*0.2</f>
        <v>10</v>
      </c>
      <c r="G34" s="9">
        <f>E34+F34</f>
        <v>60</v>
      </c>
      <c r="H34" s="51">
        <f>леч.!H38</f>
        <v>150</v>
      </c>
      <c r="I34" s="5"/>
      <c r="J34" s="1"/>
    </row>
    <row r="35" spans="1:10" ht="26.4">
      <c r="A35" s="7"/>
      <c r="B35" s="7" t="s">
        <v>41</v>
      </c>
      <c r="C35" s="7" t="s">
        <v>21</v>
      </c>
      <c r="D35" s="7">
        <v>20</v>
      </c>
      <c r="E35" s="9">
        <v>23.33</v>
      </c>
      <c r="F35" s="9">
        <f>E35*0.2</f>
        <v>4.6659999999999995</v>
      </c>
      <c r="G35" s="9">
        <f>E35+F35</f>
        <v>27.995999999999999</v>
      </c>
      <c r="H35" s="51">
        <f>леч.!H39</f>
        <v>50</v>
      </c>
      <c r="I35" s="5"/>
      <c r="J35" s="1"/>
    </row>
    <row r="36" spans="1:10" ht="15" customHeight="1">
      <c r="A36" s="98" t="s">
        <v>42</v>
      </c>
      <c r="B36" s="98"/>
      <c r="C36" s="98"/>
      <c r="D36" s="98"/>
      <c r="E36" s="98"/>
      <c r="F36" s="98"/>
      <c r="G36" s="98"/>
      <c r="H36" s="98"/>
      <c r="I36" s="98"/>
      <c r="J36" s="98"/>
    </row>
    <row r="37" spans="1:10" ht="39.6">
      <c r="A37" s="7"/>
      <c r="B37" s="7" t="s">
        <v>564</v>
      </c>
      <c r="C37" s="7" t="s">
        <v>21</v>
      </c>
      <c r="D37" s="7">
        <v>200</v>
      </c>
      <c r="E37" s="9">
        <v>233.4</v>
      </c>
      <c r="F37" s="9">
        <f>E37*0.2</f>
        <v>46.680000000000007</v>
      </c>
      <c r="G37" s="9">
        <f>E37+F37</f>
        <v>280.08000000000004</v>
      </c>
      <c r="H37" s="51">
        <f>леч.!H41</f>
        <v>260</v>
      </c>
      <c r="I37" s="5"/>
      <c r="J37" s="1"/>
    </row>
    <row r="38" spans="1:10" ht="26.4">
      <c r="A38" s="7"/>
      <c r="B38" s="7" t="s">
        <v>45</v>
      </c>
      <c r="C38" s="7" t="s">
        <v>21</v>
      </c>
      <c r="D38" s="7">
        <v>46.4</v>
      </c>
      <c r="E38" s="9">
        <v>54.22</v>
      </c>
      <c r="F38" s="9">
        <f>E38*0.2</f>
        <v>10.844000000000001</v>
      </c>
      <c r="G38" s="9">
        <f>E38+F38</f>
        <v>65.063999999999993</v>
      </c>
      <c r="H38" s="51">
        <f>леч.!H43</f>
        <v>80</v>
      </c>
      <c r="I38" s="5"/>
      <c r="J38" s="1"/>
    </row>
    <row r="39" spans="1:10" ht="26.4">
      <c r="A39" s="7"/>
      <c r="B39" s="7" t="s">
        <v>565</v>
      </c>
      <c r="C39" s="7" t="s">
        <v>21</v>
      </c>
      <c r="D39" s="7">
        <v>88</v>
      </c>
      <c r="E39" s="9">
        <v>104.2</v>
      </c>
      <c r="F39" s="9">
        <f>E39*0.2</f>
        <v>20.840000000000003</v>
      </c>
      <c r="G39" s="9">
        <f>E39+F39</f>
        <v>125.04</v>
      </c>
      <c r="H39" s="51">
        <f>леч.!H44</f>
        <v>160</v>
      </c>
      <c r="I39" s="5"/>
      <c r="J39" s="1"/>
    </row>
    <row r="40" spans="1:10" ht="26.4">
      <c r="A40" s="7"/>
      <c r="B40" s="7" t="s">
        <v>566</v>
      </c>
      <c r="C40" s="7" t="s">
        <v>21</v>
      </c>
      <c r="D40" s="7">
        <v>88</v>
      </c>
      <c r="E40" s="9">
        <v>104.2</v>
      </c>
      <c r="F40" s="9">
        <f>E40*0.2</f>
        <v>20.840000000000003</v>
      </c>
      <c r="G40" s="9">
        <f>E40+F40</f>
        <v>125.04</v>
      </c>
      <c r="H40" s="51">
        <f>леч.!H46</f>
        <v>70</v>
      </c>
      <c r="I40" s="5"/>
      <c r="J40" s="1"/>
    </row>
    <row r="41" spans="1:10" ht="15.75" customHeight="1">
      <c r="A41" s="98" t="s">
        <v>49</v>
      </c>
      <c r="B41" s="98"/>
      <c r="C41" s="98"/>
      <c r="D41" s="98"/>
      <c r="E41" s="98"/>
      <c r="F41" s="98"/>
      <c r="G41" s="98"/>
      <c r="H41" s="98"/>
      <c r="I41" s="98"/>
      <c r="J41" s="98"/>
    </row>
    <row r="42" spans="1:10">
      <c r="A42" s="7"/>
      <c r="B42" s="7" t="s">
        <v>50</v>
      </c>
      <c r="C42" s="7" t="s">
        <v>21</v>
      </c>
      <c r="D42" s="7">
        <v>18.399999999999999</v>
      </c>
      <c r="E42" s="9">
        <v>21</v>
      </c>
      <c r="F42" s="9">
        <f t="shared" ref="F42:F80" si="2">E42*0.2</f>
        <v>4.2</v>
      </c>
      <c r="G42" s="9">
        <f t="shared" ref="G42:G80" si="3">E42+F42</f>
        <v>25.2</v>
      </c>
      <c r="H42" s="51">
        <f>леч.!H48</f>
        <v>40</v>
      </c>
      <c r="I42" s="5"/>
      <c r="J42" s="1"/>
    </row>
    <row r="43" spans="1:10">
      <c r="A43" s="7"/>
      <c r="B43" s="7" t="s">
        <v>51</v>
      </c>
      <c r="C43" s="7" t="s">
        <v>21</v>
      </c>
      <c r="D43" s="7">
        <v>16</v>
      </c>
      <c r="E43" s="9">
        <v>18.399999999999999</v>
      </c>
      <c r="F43" s="9">
        <f t="shared" si="2"/>
        <v>3.6799999999999997</v>
      </c>
      <c r="G43" s="9">
        <f t="shared" si="3"/>
        <v>22.08</v>
      </c>
      <c r="H43" s="51">
        <f>леч.!H49</f>
        <v>40</v>
      </c>
      <c r="I43" s="5"/>
      <c r="J43" s="1"/>
    </row>
    <row r="44" spans="1:10" ht="26.4">
      <c r="A44" s="7"/>
      <c r="B44" s="7" t="s">
        <v>52</v>
      </c>
      <c r="C44" s="7" t="s">
        <v>21</v>
      </c>
      <c r="D44" s="7">
        <v>40</v>
      </c>
      <c r="E44" s="9">
        <v>45</v>
      </c>
      <c r="F44" s="9">
        <f t="shared" si="2"/>
        <v>9</v>
      </c>
      <c r="G44" s="9">
        <f t="shared" si="3"/>
        <v>54</v>
      </c>
      <c r="H44" s="51">
        <f>леч.!H50</f>
        <v>120</v>
      </c>
      <c r="I44" s="5"/>
      <c r="J44" s="1"/>
    </row>
    <row r="45" spans="1:10">
      <c r="A45" s="7"/>
      <c r="B45" s="7" t="s">
        <v>56</v>
      </c>
      <c r="C45" s="7" t="s">
        <v>21</v>
      </c>
      <c r="D45" s="7">
        <v>67.2</v>
      </c>
      <c r="E45" s="9">
        <v>75</v>
      </c>
      <c r="F45" s="9">
        <f t="shared" si="2"/>
        <v>15</v>
      </c>
      <c r="G45" s="9">
        <f t="shared" si="3"/>
        <v>90</v>
      </c>
      <c r="H45" s="51">
        <f>леч.!H53</f>
        <v>1540</v>
      </c>
      <c r="I45" s="5"/>
      <c r="J45" s="1"/>
    </row>
    <row r="46" spans="1:10" ht="26.4">
      <c r="A46" s="7"/>
      <c r="B46" s="7" t="s">
        <v>57</v>
      </c>
      <c r="C46" s="7" t="s">
        <v>21</v>
      </c>
      <c r="D46" s="7">
        <v>73.599999999999994</v>
      </c>
      <c r="E46" s="9">
        <v>83.5</v>
      </c>
      <c r="F46" s="9">
        <f t="shared" si="2"/>
        <v>16.7</v>
      </c>
      <c r="G46" s="9">
        <f t="shared" si="3"/>
        <v>100.2</v>
      </c>
      <c r="H46" s="51">
        <f>леч.!H54</f>
        <v>150</v>
      </c>
      <c r="I46" s="5"/>
      <c r="J46" s="1"/>
    </row>
    <row r="47" spans="1:10" ht="26.4">
      <c r="A47" s="7"/>
      <c r="B47" s="7" t="s">
        <v>58</v>
      </c>
      <c r="C47" s="7" t="s">
        <v>21</v>
      </c>
      <c r="D47" s="7">
        <v>115.2</v>
      </c>
      <c r="E47" s="9">
        <v>125</v>
      </c>
      <c r="F47" s="9">
        <f t="shared" si="2"/>
        <v>25</v>
      </c>
      <c r="G47" s="9">
        <f t="shared" si="3"/>
        <v>150</v>
      </c>
      <c r="H47" s="51">
        <f>леч.!H55</f>
        <v>150</v>
      </c>
      <c r="I47" s="5"/>
      <c r="J47" s="1"/>
    </row>
    <row r="48" spans="1:10">
      <c r="A48" s="7"/>
      <c r="B48" s="7" t="s">
        <v>59</v>
      </c>
      <c r="C48" s="7" t="s">
        <v>21</v>
      </c>
      <c r="D48" s="7">
        <v>28</v>
      </c>
      <c r="E48" s="9">
        <v>35</v>
      </c>
      <c r="F48" s="9">
        <f t="shared" si="2"/>
        <v>7</v>
      </c>
      <c r="G48" s="9">
        <f t="shared" si="3"/>
        <v>42</v>
      </c>
      <c r="H48" s="51">
        <f>леч.!H56</f>
        <v>50</v>
      </c>
      <c r="I48" s="5"/>
      <c r="J48" s="1"/>
    </row>
    <row r="49" spans="1:10" ht="17.25" customHeight="1">
      <c r="A49" s="7"/>
      <c r="B49" s="7" t="s">
        <v>60</v>
      </c>
      <c r="C49" s="7" t="s">
        <v>21</v>
      </c>
      <c r="D49" s="7">
        <v>166.4</v>
      </c>
      <c r="E49" s="9">
        <v>179.3</v>
      </c>
      <c r="F49" s="9">
        <f t="shared" si="2"/>
        <v>35.860000000000007</v>
      </c>
      <c r="G49" s="9">
        <f t="shared" si="3"/>
        <v>215.16000000000003</v>
      </c>
      <c r="H49" s="51">
        <f>леч.!H57</f>
        <v>300</v>
      </c>
      <c r="I49" s="5"/>
      <c r="J49" s="1"/>
    </row>
    <row r="50" spans="1:10">
      <c r="A50" s="7"/>
      <c r="B50" s="7" t="s">
        <v>61</v>
      </c>
      <c r="C50" s="7" t="s">
        <v>21</v>
      </c>
      <c r="D50" s="7">
        <v>166.4</v>
      </c>
      <c r="E50" s="9">
        <v>179.3</v>
      </c>
      <c r="F50" s="9">
        <f t="shared" si="2"/>
        <v>35.860000000000007</v>
      </c>
      <c r="G50" s="9">
        <f t="shared" si="3"/>
        <v>215.16000000000003</v>
      </c>
      <c r="H50" s="51">
        <f>леч.!H58</f>
        <v>300</v>
      </c>
      <c r="I50" s="5"/>
      <c r="J50" s="1"/>
    </row>
    <row r="51" spans="1:10" ht="26.4">
      <c r="A51" s="7"/>
      <c r="B51" s="7" t="s">
        <v>62</v>
      </c>
      <c r="C51" s="7" t="s">
        <v>21</v>
      </c>
      <c r="D51" s="7">
        <v>197.6</v>
      </c>
      <c r="E51" s="9">
        <v>215</v>
      </c>
      <c r="F51" s="9">
        <f t="shared" si="2"/>
        <v>43</v>
      </c>
      <c r="G51" s="9">
        <f t="shared" si="3"/>
        <v>258</v>
      </c>
      <c r="H51" s="51">
        <f>леч.!H59</f>
        <v>450</v>
      </c>
      <c r="I51" s="5"/>
      <c r="J51" s="1"/>
    </row>
    <row r="52" spans="1:10">
      <c r="A52" s="7"/>
      <c r="B52" s="7" t="s">
        <v>63</v>
      </c>
      <c r="C52" s="7" t="s">
        <v>21</v>
      </c>
      <c r="D52" s="7">
        <v>197.6</v>
      </c>
      <c r="E52" s="9">
        <v>215</v>
      </c>
      <c r="F52" s="9">
        <f t="shared" si="2"/>
        <v>43</v>
      </c>
      <c r="G52" s="9">
        <f t="shared" si="3"/>
        <v>258</v>
      </c>
      <c r="H52" s="51">
        <f>леч.!H60</f>
        <v>450</v>
      </c>
      <c r="I52" s="5"/>
      <c r="J52" s="1"/>
    </row>
    <row r="53" spans="1:10">
      <c r="A53" s="7"/>
      <c r="B53" s="7" t="s">
        <v>64</v>
      </c>
      <c r="C53" s="7" t="s">
        <v>65</v>
      </c>
      <c r="D53" s="7">
        <v>83.2</v>
      </c>
      <c r="E53" s="9">
        <v>91.8</v>
      </c>
      <c r="F53" s="9">
        <f t="shared" si="2"/>
        <v>18.36</v>
      </c>
      <c r="G53" s="9">
        <f t="shared" si="3"/>
        <v>110.16</v>
      </c>
      <c r="H53" s="51">
        <f>леч.!H61</f>
        <v>150</v>
      </c>
      <c r="I53" s="5"/>
      <c r="J53" s="1"/>
    </row>
    <row r="54" spans="1:10">
      <c r="A54" s="7"/>
      <c r="B54" s="7" t="s">
        <v>66</v>
      </c>
      <c r="C54" s="7" t="s">
        <v>65</v>
      </c>
      <c r="D54" s="7">
        <v>120</v>
      </c>
      <c r="E54" s="9">
        <v>130</v>
      </c>
      <c r="F54" s="9">
        <f t="shared" si="2"/>
        <v>26</v>
      </c>
      <c r="G54" s="9">
        <f t="shared" si="3"/>
        <v>156</v>
      </c>
      <c r="H54" s="51">
        <f>леч.!H62</f>
        <v>200</v>
      </c>
      <c r="I54" s="5"/>
      <c r="J54" s="1"/>
    </row>
    <row r="55" spans="1:10" ht="26.4">
      <c r="A55" s="7"/>
      <c r="B55" s="7" t="s">
        <v>67</v>
      </c>
      <c r="C55" s="7" t="s">
        <v>65</v>
      </c>
      <c r="D55" s="7">
        <v>92.8</v>
      </c>
      <c r="E55" s="9">
        <v>108.5</v>
      </c>
      <c r="F55" s="9">
        <f t="shared" si="2"/>
        <v>21.700000000000003</v>
      </c>
      <c r="G55" s="9">
        <f t="shared" si="3"/>
        <v>130.19999999999999</v>
      </c>
      <c r="H55" s="51">
        <f>леч.!H63</f>
        <v>170</v>
      </c>
      <c r="I55" s="5"/>
      <c r="J55" s="1"/>
    </row>
    <row r="56" spans="1:10" ht="26.4">
      <c r="A56" s="7"/>
      <c r="B56" s="7" t="s">
        <v>68</v>
      </c>
      <c r="C56" s="7" t="s">
        <v>65</v>
      </c>
      <c r="D56" s="7">
        <v>138.4</v>
      </c>
      <c r="E56" s="9">
        <v>150</v>
      </c>
      <c r="F56" s="9">
        <f t="shared" si="2"/>
        <v>30</v>
      </c>
      <c r="G56" s="9">
        <f t="shared" si="3"/>
        <v>180</v>
      </c>
      <c r="H56" s="51">
        <f>леч.!H64</f>
        <v>250</v>
      </c>
      <c r="I56" s="5"/>
      <c r="J56" s="1"/>
    </row>
    <row r="57" spans="1:10" ht="48" customHeight="1">
      <c r="A57" s="7"/>
      <c r="B57" s="7" t="s">
        <v>69</v>
      </c>
      <c r="C57" s="7" t="s">
        <v>65</v>
      </c>
      <c r="D57" s="7">
        <v>18.399999999999999</v>
      </c>
      <c r="E57" s="9">
        <v>21</v>
      </c>
      <c r="F57" s="9">
        <f t="shared" si="2"/>
        <v>4.2</v>
      </c>
      <c r="G57" s="9">
        <f t="shared" si="3"/>
        <v>25.2</v>
      </c>
      <c r="H57" s="51">
        <f>леч.!H65</f>
        <v>50</v>
      </c>
      <c r="I57" s="5"/>
      <c r="J57" s="1"/>
    </row>
    <row r="58" spans="1:10">
      <c r="A58" s="7"/>
      <c r="B58" s="7" t="s">
        <v>70</v>
      </c>
      <c r="C58" s="7" t="s">
        <v>65</v>
      </c>
      <c r="D58" s="7">
        <v>36.799999999999997</v>
      </c>
      <c r="E58" s="9">
        <v>41.8</v>
      </c>
      <c r="F58" s="9">
        <f t="shared" si="2"/>
        <v>8.36</v>
      </c>
      <c r="G58" s="9">
        <f t="shared" si="3"/>
        <v>50.16</v>
      </c>
      <c r="H58" s="51">
        <f>леч.!H66</f>
        <v>85</v>
      </c>
      <c r="I58" s="5"/>
      <c r="J58" s="1"/>
    </row>
    <row r="59" spans="1:10">
      <c r="A59" s="7"/>
      <c r="B59" s="7" t="s">
        <v>74</v>
      </c>
      <c r="C59" s="7" t="s">
        <v>65</v>
      </c>
      <c r="D59" s="7">
        <v>92.8</v>
      </c>
      <c r="E59" s="9">
        <f>D59*1.08</f>
        <v>100.224</v>
      </c>
      <c r="F59" s="9">
        <f t="shared" si="2"/>
        <v>20.044800000000002</v>
      </c>
      <c r="G59" s="9">
        <f t="shared" si="3"/>
        <v>120.2688</v>
      </c>
      <c r="H59" s="51">
        <f>леч.!H70</f>
        <v>200</v>
      </c>
      <c r="I59" s="5"/>
      <c r="J59" s="1"/>
    </row>
    <row r="60" spans="1:10">
      <c r="A60" s="7"/>
      <c r="B60" s="7" t="s">
        <v>75</v>
      </c>
      <c r="C60" s="7" t="s">
        <v>65</v>
      </c>
      <c r="D60" s="7">
        <v>554.4</v>
      </c>
      <c r="E60" s="9">
        <v>417</v>
      </c>
      <c r="F60" s="9">
        <f t="shared" si="2"/>
        <v>83.4</v>
      </c>
      <c r="G60" s="9">
        <f t="shared" si="3"/>
        <v>500.4</v>
      </c>
      <c r="H60" s="51">
        <f>леч.!H71</f>
        <v>600</v>
      </c>
      <c r="I60" s="5"/>
      <c r="J60" s="1"/>
    </row>
    <row r="61" spans="1:10">
      <c r="A61" s="7"/>
      <c r="B61" s="7" t="s">
        <v>76</v>
      </c>
      <c r="C61" s="7" t="s">
        <v>65</v>
      </c>
      <c r="D61" s="7">
        <v>92.8</v>
      </c>
      <c r="E61" s="9">
        <v>108.5</v>
      </c>
      <c r="F61" s="9">
        <f t="shared" si="2"/>
        <v>21.700000000000003</v>
      </c>
      <c r="G61" s="9">
        <f t="shared" si="3"/>
        <v>130.19999999999999</v>
      </c>
      <c r="H61" s="51">
        <f>леч.!H72</f>
        <v>200</v>
      </c>
      <c r="I61" s="5"/>
      <c r="J61" s="1"/>
    </row>
    <row r="62" spans="1:10">
      <c r="A62" s="7"/>
      <c r="B62" s="7" t="s">
        <v>77</v>
      </c>
      <c r="C62" s="7" t="s">
        <v>65</v>
      </c>
      <c r="D62" s="7">
        <v>92.8</v>
      </c>
      <c r="E62" s="9">
        <v>108.5</v>
      </c>
      <c r="F62" s="9">
        <f t="shared" si="2"/>
        <v>21.700000000000003</v>
      </c>
      <c r="G62" s="9">
        <f t="shared" si="3"/>
        <v>130.19999999999999</v>
      </c>
      <c r="H62" s="51">
        <f>леч.!H73</f>
        <v>200</v>
      </c>
      <c r="I62" s="5"/>
      <c r="J62" s="1"/>
    </row>
    <row r="63" spans="1:10" ht="65.25" customHeight="1">
      <c r="A63" s="7"/>
      <c r="B63" s="7" t="s">
        <v>78</v>
      </c>
      <c r="C63" s="7" t="s">
        <v>65</v>
      </c>
      <c r="D63" s="7">
        <v>60</v>
      </c>
      <c r="E63" s="9">
        <v>65</v>
      </c>
      <c r="F63" s="9">
        <f t="shared" si="2"/>
        <v>13</v>
      </c>
      <c r="G63" s="9">
        <f t="shared" si="3"/>
        <v>78</v>
      </c>
      <c r="H63" s="51">
        <f>леч.!H74</f>
        <v>150</v>
      </c>
      <c r="I63" s="5"/>
      <c r="J63" s="1"/>
    </row>
    <row r="64" spans="1:10" ht="51.75" customHeight="1">
      <c r="A64" s="7"/>
      <c r="B64" s="7" t="s">
        <v>79</v>
      </c>
      <c r="C64" s="7" t="s">
        <v>65</v>
      </c>
      <c r="D64" s="7">
        <v>92.8</v>
      </c>
      <c r="E64" s="9">
        <f>D64*1.08</f>
        <v>100.224</v>
      </c>
      <c r="F64" s="9">
        <f t="shared" si="2"/>
        <v>20.044800000000002</v>
      </c>
      <c r="G64" s="9">
        <f t="shared" si="3"/>
        <v>120.2688</v>
      </c>
      <c r="H64" s="51">
        <f>леч.!H75</f>
        <v>200</v>
      </c>
      <c r="I64" s="5"/>
      <c r="J64" s="1"/>
    </row>
    <row r="65" spans="1:10" ht="26.4">
      <c r="A65" s="7"/>
      <c r="B65" s="7" t="s">
        <v>80</v>
      </c>
      <c r="C65" s="7" t="s">
        <v>65</v>
      </c>
      <c r="D65" s="7">
        <v>23.2</v>
      </c>
      <c r="E65" s="9">
        <f>D65*1.08</f>
        <v>25.056000000000001</v>
      </c>
      <c r="F65" s="9">
        <f t="shared" si="2"/>
        <v>5.0112000000000005</v>
      </c>
      <c r="G65" s="9">
        <f t="shared" si="3"/>
        <v>30.0672</v>
      </c>
      <c r="H65" s="51">
        <f>леч.!H76</f>
        <v>50</v>
      </c>
      <c r="I65" s="5"/>
      <c r="J65" s="1"/>
    </row>
    <row r="66" spans="1:10" ht="39.6">
      <c r="A66" s="7"/>
      <c r="B66" s="7" t="s">
        <v>81</v>
      </c>
      <c r="C66" s="7" t="s">
        <v>65</v>
      </c>
      <c r="D66" s="7">
        <v>55.2</v>
      </c>
      <c r="E66" s="9">
        <v>45</v>
      </c>
      <c r="F66" s="9">
        <f t="shared" si="2"/>
        <v>9</v>
      </c>
      <c r="G66" s="9">
        <f t="shared" si="3"/>
        <v>54</v>
      </c>
      <c r="H66" s="51">
        <f>леч.!H77</f>
        <v>100</v>
      </c>
      <c r="I66" s="5"/>
      <c r="J66" s="1"/>
    </row>
    <row r="67" spans="1:10">
      <c r="A67" s="7"/>
      <c r="B67" s="7" t="s">
        <v>82</v>
      </c>
      <c r="C67" s="7" t="s">
        <v>21</v>
      </c>
      <c r="D67" s="7">
        <v>369.6</v>
      </c>
      <c r="E67" s="9">
        <v>167</v>
      </c>
      <c r="F67" s="9">
        <f t="shared" si="2"/>
        <v>33.4</v>
      </c>
      <c r="G67" s="9">
        <f t="shared" si="3"/>
        <v>200.4</v>
      </c>
      <c r="H67" s="51">
        <f>леч.!H78</f>
        <v>250</v>
      </c>
      <c r="I67" s="5"/>
      <c r="J67" s="1"/>
    </row>
    <row r="68" spans="1:10" ht="21" customHeight="1">
      <c r="A68" s="7"/>
      <c r="B68" s="7" t="s">
        <v>83</v>
      </c>
      <c r="C68" s="7" t="s">
        <v>21</v>
      </c>
      <c r="D68" s="7">
        <v>394.4</v>
      </c>
      <c r="E68" s="9">
        <v>230</v>
      </c>
      <c r="F68" s="9">
        <f t="shared" si="2"/>
        <v>46</v>
      </c>
      <c r="G68" s="9">
        <f t="shared" si="3"/>
        <v>276</v>
      </c>
      <c r="H68" s="51">
        <f>леч.!H79</f>
        <v>650</v>
      </c>
      <c r="I68" s="5"/>
      <c r="J68" s="1"/>
    </row>
    <row r="69" spans="1:10">
      <c r="A69" s="7"/>
      <c r="B69" s="7" t="s">
        <v>84</v>
      </c>
      <c r="C69" s="7" t="s">
        <v>21</v>
      </c>
      <c r="D69" s="7">
        <v>277.60000000000002</v>
      </c>
      <c r="E69" s="9">
        <v>280</v>
      </c>
      <c r="F69" s="9">
        <f t="shared" si="2"/>
        <v>56</v>
      </c>
      <c r="G69" s="9">
        <f t="shared" si="3"/>
        <v>336</v>
      </c>
      <c r="H69" s="51">
        <f>леч.!H80</f>
        <v>750</v>
      </c>
      <c r="I69" s="5"/>
      <c r="J69" s="1"/>
    </row>
    <row r="70" spans="1:10">
      <c r="A70" s="7"/>
      <c r="B70" s="7" t="s">
        <v>85</v>
      </c>
      <c r="C70" s="7" t="s">
        <v>21</v>
      </c>
      <c r="D70" s="7">
        <v>212.8</v>
      </c>
      <c r="E70" s="9">
        <v>221</v>
      </c>
      <c r="F70" s="9">
        <f t="shared" si="2"/>
        <v>44.2</v>
      </c>
      <c r="G70" s="9">
        <f t="shared" si="3"/>
        <v>265.2</v>
      </c>
      <c r="H70" s="51">
        <f>леч.!H81</f>
        <v>650</v>
      </c>
      <c r="I70" s="5"/>
      <c r="J70" s="1"/>
    </row>
    <row r="71" spans="1:10">
      <c r="A71" s="7"/>
      <c r="B71" s="7" t="s">
        <v>86</v>
      </c>
      <c r="C71" s="7" t="s">
        <v>21</v>
      </c>
      <c r="D71" s="7">
        <v>212.8</v>
      </c>
      <c r="E71" s="9">
        <v>221</v>
      </c>
      <c r="F71" s="9">
        <f t="shared" si="2"/>
        <v>44.2</v>
      </c>
      <c r="G71" s="9">
        <f t="shared" si="3"/>
        <v>265.2</v>
      </c>
      <c r="H71" s="51">
        <f>леч.!H82</f>
        <v>650</v>
      </c>
      <c r="I71" s="5"/>
      <c r="J71" s="1"/>
    </row>
    <row r="72" spans="1:10">
      <c r="A72" s="7"/>
      <c r="B72" s="7" t="s">
        <v>87</v>
      </c>
      <c r="C72" s="7" t="s">
        <v>21</v>
      </c>
      <c r="D72" s="7">
        <v>166.4</v>
      </c>
      <c r="E72" s="9">
        <v>179.2</v>
      </c>
      <c r="F72" s="9">
        <f t="shared" si="2"/>
        <v>35.839999999999996</v>
      </c>
      <c r="G72" s="9">
        <f t="shared" si="3"/>
        <v>215.04</v>
      </c>
      <c r="H72" s="51">
        <f>леч.!H83</f>
        <v>400</v>
      </c>
      <c r="I72" s="5"/>
      <c r="J72" s="1"/>
    </row>
    <row r="73" spans="1:10">
      <c r="A73" s="7"/>
      <c r="B73" s="7" t="s">
        <v>88</v>
      </c>
      <c r="C73" s="7" t="s">
        <v>21</v>
      </c>
      <c r="D73" s="7">
        <v>184.8</v>
      </c>
      <c r="E73" s="9">
        <v>160</v>
      </c>
      <c r="F73" s="9">
        <f t="shared" si="2"/>
        <v>32</v>
      </c>
      <c r="G73" s="9">
        <f t="shared" si="3"/>
        <v>192</v>
      </c>
      <c r="H73" s="51">
        <f>леч.!H84</f>
        <v>350</v>
      </c>
      <c r="I73" s="5"/>
      <c r="J73" s="1"/>
    </row>
    <row r="74" spans="1:10">
      <c r="A74" s="7"/>
      <c r="B74" s="7" t="s">
        <v>89</v>
      </c>
      <c r="C74" s="7" t="s">
        <v>21</v>
      </c>
      <c r="D74" s="7">
        <v>184.8</v>
      </c>
      <c r="E74" s="9">
        <v>160</v>
      </c>
      <c r="F74" s="9">
        <f t="shared" si="2"/>
        <v>32</v>
      </c>
      <c r="G74" s="9">
        <f t="shared" si="3"/>
        <v>192</v>
      </c>
      <c r="H74" s="51">
        <f>леч.!H85</f>
        <v>350</v>
      </c>
      <c r="I74" s="5"/>
      <c r="J74" s="1"/>
    </row>
    <row r="75" spans="1:10" ht="26.4">
      <c r="A75" s="7"/>
      <c r="B75" s="7" t="s">
        <v>90</v>
      </c>
      <c r="C75" s="7" t="s">
        <v>21</v>
      </c>
      <c r="D75" s="7">
        <v>508.8</v>
      </c>
      <c r="E75" s="9">
        <v>440</v>
      </c>
      <c r="F75" s="9">
        <f t="shared" si="2"/>
        <v>88</v>
      </c>
      <c r="G75" s="9">
        <f t="shared" si="3"/>
        <v>528</v>
      </c>
      <c r="H75" s="51">
        <f>леч.!H86</f>
        <v>800</v>
      </c>
      <c r="I75" s="5"/>
      <c r="J75" s="1"/>
    </row>
    <row r="76" spans="1:10" ht="26.4">
      <c r="A76" s="7"/>
      <c r="B76" s="7" t="s">
        <v>91</v>
      </c>
      <c r="C76" s="7" t="s">
        <v>21</v>
      </c>
      <c r="D76" s="7">
        <v>184.8</v>
      </c>
      <c r="E76" s="9">
        <v>150</v>
      </c>
      <c r="F76" s="9">
        <f t="shared" si="2"/>
        <v>30</v>
      </c>
      <c r="G76" s="9">
        <f t="shared" si="3"/>
        <v>180</v>
      </c>
      <c r="H76" s="51">
        <f>леч.!H87</f>
        <v>400</v>
      </c>
      <c r="I76" s="5"/>
      <c r="J76" s="1"/>
    </row>
    <row r="77" spans="1:10" ht="26.4">
      <c r="A77" s="7"/>
      <c r="B77" s="7" t="s">
        <v>92</v>
      </c>
      <c r="C77" s="7" t="s">
        <v>21</v>
      </c>
      <c r="D77" s="7">
        <v>277.60000000000002</v>
      </c>
      <c r="E77" s="9">
        <v>120</v>
      </c>
      <c r="F77" s="9">
        <f t="shared" si="2"/>
        <v>24</v>
      </c>
      <c r="G77" s="9">
        <f t="shared" si="3"/>
        <v>144</v>
      </c>
      <c r="H77" s="51">
        <f>леч.!H88</f>
        <v>500</v>
      </c>
      <c r="I77" s="5"/>
      <c r="J77" s="1"/>
    </row>
    <row r="78" spans="1:10" ht="26.4">
      <c r="A78" s="7"/>
      <c r="B78" s="7" t="s">
        <v>93</v>
      </c>
      <c r="C78" s="7" t="s">
        <v>21</v>
      </c>
      <c r="D78" s="7">
        <v>369.6</v>
      </c>
      <c r="E78" s="9">
        <v>210</v>
      </c>
      <c r="F78" s="9">
        <f t="shared" si="2"/>
        <v>42</v>
      </c>
      <c r="G78" s="9">
        <f t="shared" si="3"/>
        <v>252</v>
      </c>
      <c r="H78" s="51">
        <f>леч.!H89</f>
        <v>600</v>
      </c>
      <c r="I78" s="5"/>
      <c r="J78" s="1"/>
    </row>
    <row r="79" spans="1:10">
      <c r="A79" s="7"/>
      <c r="B79" s="7" t="s">
        <v>94</v>
      </c>
      <c r="C79" s="7" t="s">
        <v>21</v>
      </c>
      <c r="D79" s="7">
        <v>323.2</v>
      </c>
      <c r="E79" s="9">
        <v>215</v>
      </c>
      <c r="F79" s="9">
        <f t="shared" si="2"/>
        <v>43</v>
      </c>
      <c r="G79" s="9">
        <f t="shared" si="3"/>
        <v>258</v>
      </c>
      <c r="H79" s="51">
        <f>леч.!H90</f>
        <v>550</v>
      </c>
      <c r="I79" s="5"/>
      <c r="J79" s="1"/>
    </row>
    <row r="80" spans="1:10">
      <c r="A80" s="7"/>
      <c r="B80" s="7" t="s">
        <v>95</v>
      </c>
      <c r="C80" s="7" t="s">
        <v>21</v>
      </c>
      <c r="D80" s="7">
        <v>369.6</v>
      </c>
      <c r="E80" s="9">
        <v>250</v>
      </c>
      <c r="F80" s="9">
        <f t="shared" si="2"/>
        <v>50</v>
      </c>
      <c r="G80" s="9">
        <f t="shared" si="3"/>
        <v>300</v>
      </c>
      <c r="H80" s="51">
        <f>леч.!H91</f>
        <v>650</v>
      </c>
      <c r="I80" s="5"/>
      <c r="J80" s="1"/>
    </row>
    <row r="81" spans="1:10" ht="14.4" customHeight="1">
      <c r="A81" s="121" t="s">
        <v>568</v>
      </c>
      <c r="B81" s="121"/>
      <c r="C81" s="121"/>
      <c r="D81" s="121"/>
      <c r="E81" s="121"/>
      <c r="F81" s="121"/>
      <c r="G81" s="121"/>
      <c r="H81" s="121"/>
      <c r="I81" s="121"/>
      <c r="J81" s="121"/>
    </row>
    <row r="82" spans="1:10" ht="26.4">
      <c r="A82" s="7"/>
      <c r="B82" s="7" t="s">
        <v>106</v>
      </c>
      <c r="C82" s="7" t="s">
        <v>21</v>
      </c>
      <c r="D82" s="7">
        <v>16</v>
      </c>
      <c r="E82" s="9">
        <v>18.399999999999999</v>
      </c>
      <c r="F82" s="9">
        <f>E82*0.2</f>
        <v>3.6799999999999997</v>
      </c>
      <c r="G82" s="9">
        <f>E82+F82</f>
        <v>22.08</v>
      </c>
      <c r="H82" s="51">
        <f>леч.!H102</f>
        <v>50</v>
      </c>
      <c r="I82" s="5"/>
      <c r="J82" s="1"/>
    </row>
    <row r="83" spans="1:10" ht="26.4">
      <c r="A83" s="7"/>
      <c r="B83" s="7" t="s">
        <v>107</v>
      </c>
      <c r="C83" s="7" t="s">
        <v>21</v>
      </c>
      <c r="D83" s="7">
        <v>40</v>
      </c>
      <c r="E83" s="9">
        <v>45.9</v>
      </c>
      <c r="F83" s="9">
        <f>E83*0.2</f>
        <v>9.18</v>
      </c>
      <c r="G83" s="9">
        <f>E83+F83</f>
        <v>55.08</v>
      </c>
      <c r="H83" s="51">
        <f>леч.!H103</f>
        <v>100</v>
      </c>
      <c r="I83" s="5"/>
      <c r="J83" s="1"/>
    </row>
    <row r="84" spans="1:10" ht="21" customHeight="1">
      <c r="A84" s="7"/>
      <c r="B84" s="7" t="s">
        <v>569</v>
      </c>
      <c r="C84" s="7" t="s">
        <v>21</v>
      </c>
      <c r="D84" s="7">
        <v>28</v>
      </c>
      <c r="E84" s="9">
        <v>33.4</v>
      </c>
      <c r="F84" s="9">
        <f>E84*0.2</f>
        <v>6.68</v>
      </c>
      <c r="G84" s="9">
        <f>E84+F84</f>
        <v>40.08</v>
      </c>
      <c r="H84" s="51">
        <f>леч.!H105</f>
        <v>50</v>
      </c>
      <c r="I84" s="5"/>
      <c r="J84" s="1"/>
    </row>
    <row r="85" spans="1:10" ht="14.4" customHeight="1">
      <c r="A85" s="121" t="s">
        <v>570</v>
      </c>
      <c r="B85" s="121"/>
      <c r="C85" s="121"/>
      <c r="D85" s="121"/>
      <c r="E85" s="121"/>
      <c r="F85" s="121"/>
      <c r="G85" s="121"/>
      <c r="H85" s="121"/>
      <c r="I85" s="121"/>
      <c r="J85" s="121"/>
    </row>
    <row r="86" spans="1:10" ht="26.4">
      <c r="A86" s="7"/>
      <c r="B86" s="7" t="s">
        <v>111</v>
      </c>
      <c r="C86" s="7" t="s">
        <v>21</v>
      </c>
      <c r="D86" s="7">
        <v>56</v>
      </c>
      <c r="E86" s="9">
        <v>62.58</v>
      </c>
      <c r="F86" s="9">
        <f t="shared" ref="F86:F99" si="4">E86*0.2</f>
        <v>12.516</v>
      </c>
      <c r="G86" s="9">
        <f t="shared" ref="G86:G99" si="5">E86+F86</f>
        <v>75.096000000000004</v>
      </c>
      <c r="H86" s="51">
        <f>леч.!H107</f>
        <v>100</v>
      </c>
      <c r="I86" s="5"/>
      <c r="J86" s="1"/>
    </row>
    <row r="87" spans="1:10" ht="26.4">
      <c r="A87" s="7"/>
      <c r="B87" s="7" t="s">
        <v>112</v>
      </c>
      <c r="C87" s="7" t="s">
        <v>21</v>
      </c>
      <c r="D87" s="7">
        <v>92.8</v>
      </c>
      <c r="E87" s="9">
        <v>100</v>
      </c>
      <c r="F87" s="9">
        <f t="shared" si="4"/>
        <v>20</v>
      </c>
      <c r="G87" s="9">
        <f t="shared" si="5"/>
        <v>120</v>
      </c>
      <c r="H87" s="51">
        <f>леч.!H108</f>
        <v>200</v>
      </c>
      <c r="I87" s="5"/>
      <c r="J87" s="1"/>
    </row>
    <row r="88" spans="1:10">
      <c r="A88" s="7"/>
      <c r="B88" s="7" t="s">
        <v>113</v>
      </c>
      <c r="C88" s="7" t="s">
        <v>21</v>
      </c>
      <c r="D88" s="7">
        <v>55.2</v>
      </c>
      <c r="E88" s="9">
        <v>37.5</v>
      </c>
      <c r="F88" s="9">
        <f t="shared" si="4"/>
        <v>7.5</v>
      </c>
      <c r="G88" s="9">
        <f t="shared" si="5"/>
        <v>45</v>
      </c>
      <c r="H88" s="51">
        <f>леч.!H109</f>
        <v>150</v>
      </c>
      <c r="I88" s="5"/>
      <c r="J88" s="1"/>
    </row>
    <row r="89" spans="1:10">
      <c r="A89" s="7"/>
      <c r="B89" s="7" t="s">
        <v>114</v>
      </c>
      <c r="C89" s="7" t="s">
        <v>21</v>
      </c>
      <c r="D89" s="7">
        <v>554.4</v>
      </c>
      <c r="E89" s="9">
        <v>400</v>
      </c>
      <c r="F89" s="9">
        <f t="shared" si="4"/>
        <v>80</v>
      </c>
      <c r="G89" s="9">
        <f t="shared" si="5"/>
        <v>480</v>
      </c>
      <c r="H89" s="51">
        <f>леч.!H110</f>
        <v>1000</v>
      </c>
      <c r="I89" s="5"/>
      <c r="J89" s="1"/>
    </row>
    <row r="90" spans="1:10" ht="18.75" customHeight="1">
      <c r="A90" s="7"/>
      <c r="B90" s="7" t="s">
        <v>115</v>
      </c>
      <c r="C90" s="7" t="s">
        <v>21</v>
      </c>
      <c r="D90" s="7">
        <v>166.4</v>
      </c>
      <c r="E90" s="9">
        <v>185</v>
      </c>
      <c r="F90" s="9">
        <f t="shared" si="4"/>
        <v>37</v>
      </c>
      <c r="G90" s="9">
        <f t="shared" si="5"/>
        <v>222</v>
      </c>
      <c r="H90" s="51">
        <f>леч.!H111</f>
        <v>300</v>
      </c>
      <c r="I90" s="5"/>
      <c r="J90" s="1"/>
    </row>
    <row r="91" spans="1:10">
      <c r="A91" s="7"/>
      <c r="B91" s="7" t="s">
        <v>116</v>
      </c>
      <c r="C91" s="7" t="s">
        <v>21</v>
      </c>
      <c r="D91" s="7">
        <v>92.8</v>
      </c>
      <c r="E91" s="9">
        <v>100</v>
      </c>
      <c r="F91" s="9">
        <f t="shared" si="4"/>
        <v>20</v>
      </c>
      <c r="G91" s="9">
        <f t="shared" si="5"/>
        <v>120</v>
      </c>
      <c r="H91" s="51">
        <f>леч.!H112</f>
        <v>200</v>
      </c>
      <c r="I91" s="5"/>
      <c r="J91" s="1"/>
    </row>
    <row r="92" spans="1:10" ht="26.4">
      <c r="A92" s="7"/>
      <c r="B92" s="7" t="s">
        <v>117</v>
      </c>
      <c r="C92" s="7" t="s">
        <v>21</v>
      </c>
      <c r="D92" s="7">
        <v>92.8</v>
      </c>
      <c r="E92" s="9">
        <v>100</v>
      </c>
      <c r="F92" s="9">
        <f t="shared" si="4"/>
        <v>20</v>
      </c>
      <c r="G92" s="9">
        <f t="shared" si="5"/>
        <v>120</v>
      </c>
      <c r="H92" s="51">
        <f>леч.!H113</f>
        <v>200</v>
      </c>
      <c r="I92" s="5"/>
      <c r="J92" s="1"/>
    </row>
    <row r="93" spans="1:10">
      <c r="A93" s="7"/>
      <c r="B93" s="7" t="s">
        <v>118</v>
      </c>
      <c r="C93" s="7" t="s">
        <v>21</v>
      </c>
      <c r="D93" s="7">
        <v>59.2</v>
      </c>
      <c r="E93" s="9">
        <v>50</v>
      </c>
      <c r="F93" s="9">
        <f t="shared" si="4"/>
        <v>10</v>
      </c>
      <c r="G93" s="9">
        <f t="shared" si="5"/>
        <v>60</v>
      </c>
      <c r="H93" s="51">
        <f>леч.!H114</f>
        <v>150</v>
      </c>
      <c r="I93" s="5"/>
      <c r="J93" s="1"/>
    </row>
    <row r="94" spans="1:10" ht="35.25" customHeight="1">
      <c r="A94" s="7"/>
      <c r="B94" s="7" t="s">
        <v>119</v>
      </c>
      <c r="C94" s="7" t="s">
        <v>21</v>
      </c>
      <c r="D94" s="7">
        <v>323.2</v>
      </c>
      <c r="E94" s="9">
        <v>250</v>
      </c>
      <c r="F94" s="9">
        <f t="shared" si="4"/>
        <v>50</v>
      </c>
      <c r="G94" s="9">
        <f t="shared" si="5"/>
        <v>300</v>
      </c>
      <c r="H94" s="51">
        <f>леч.!H115</f>
        <v>550</v>
      </c>
      <c r="I94" s="5"/>
      <c r="J94" s="1"/>
    </row>
    <row r="95" spans="1:10">
      <c r="A95" s="7"/>
      <c r="B95" s="7" t="s">
        <v>120</v>
      </c>
      <c r="C95" s="7" t="s">
        <v>21</v>
      </c>
      <c r="D95" s="7">
        <v>166.4</v>
      </c>
      <c r="E95" s="9">
        <v>190</v>
      </c>
      <c r="F95" s="9">
        <f t="shared" si="4"/>
        <v>38</v>
      </c>
      <c r="G95" s="9">
        <f t="shared" si="5"/>
        <v>228</v>
      </c>
      <c r="H95" s="51">
        <f>леч.!H116</f>
        <v>350</v>
      </c>
      <c r="I95" s="5"/>
      <c r="J95" s="1"/>
    </row>
    <row r="96" spans="1:10">
      <c r="A96" s="7"/>
      <c r="B96" s="7" t="s">
        <v>121</v>
      </c>
      <c r="C96" s="7" t="s">
        <v>21</v>
      </c>
      <c r="D96" s="7">
        <v>166.4</v>
      </c>
      <c r="E96" s="9">
        <v>190</v>
      </c>
      <c r="F96" s="9">
        <f t="shared" si="4"/>
        <v>38</v>
      </c>
      <c r="G96" s="9">
        <f t="shared" si="5"/>
        <v>228</v>
      </c>
      <c r="H96" s="51">
        <f>леч.!H117</f>
        <v>350</v>
      </c>
      <c r="I96" s="5"/>
      <c r="J96" s="1"/>
    </row>
    <row r="97" spans="1:10">
      <c r="A97" s="7"/>
      <c r="B97" s="7" t="s">
        <v>571</v>
      </c>
      <c r="C97" s="7" t="s">
        <v>21</v>
      </c>
      <c r="D97" s="7">
        <v>138.4</v>
      </c>
      <c r="E97" s="9">
        <v>160</v>
      </c>
      <c r="F97" s="9">
        <f t="shared" si="4"/>
        <v>32</v>
      </c>
      <c r="G97" s="9">
        <f t="shared" si="5"/>
        <v>192</v>
      </c>
      <c r="H97" s="51">
        <f>леч.!H123</f>
        <v>250</v>
      </c>
      <c r="I97" s="5"/>
      <c r="J97" s="1"/>
    </row>
    <row r="98" spans="1:10">
      <c r="A98" s="7"/>
      <c r="B98" s="7" t="s">
        <v>128</v>
      </c>
      <c r="C98" s="7" t="s">
        <v>21</v>
      </c>
      <c r="D98" s="7">
        <v>52</v>
      </c>
      <c r="E98" s="9">
        <v>60</v>
      </c>
      <c r="F98" s="9">
        <f t="shared" si="4"/>
        <v>12</v>
      </c>
      <c r="G98" s="9">
        <f t="shared" si="5"/>
        <v>72</v>
      </c>
      <c r="H98" s="51">
        <f>леч.!H124</f>
        <v>100</v>
      </c>
      <c r="I98" s="5"/>
      <c r="J98" s="1"/>
    </row>
    <row r="99" spans="1:10">
      <c r="A99" s="7"/>
      <c r="B99" s="7" t="s">
        <v>129</v>
      </c>
      <c r="C99" s="7" t="s">
        <v>130</v>
      </c>
      <c r="D99" s="7">
        <v>16.8</v>
      </c>
      <c r="E99" s="9">
        <v>20.9</v>
      </c>
      <c r="F99" s="9">
        <f t="shared" si="4"/>
        <v>4.18</v>
      </c>
      <c r="G99" s="9">
        <f t="shared" si="5"/>
        <v>25.08</v>
      </c>
      <c r="H99" s="51">
        <f>леч.!H125</f>
        <v>80</v>
      </c>
      <c r="I99" s="5"/>
      <c r="J99" s="1"/>
    </row>
    <row r="100" spans="1:10" ht="14.25" customHeight="1">
      <c r="A100" s="7"/>
      <c r="B100" s="98" t="s">
        <v>572</v>
      </c>
      <c r="C100" s="98"/>
      <c r="D100" s="98"/>
      <c r="E100" s="98"/>
      <c r="F100" s="98"/>
      <c r="G100" s="98"/>
      <c r="H100" s="98"/>
      <c r="I100" s="98"/>
      <c r="J100" s="98"/>
    </row>
    <row r="101" spans="1:10" ht="26.4">
      <c r="A101" s="7"/>
      <c r="B101" s="7" t="s">
        <v>132</v>
      </c>
      <c r="C101" s="7" t="s">
        <v>133</v>
      </c>
      <c r="D101" s="7">
        <v>129.6</v>
      </c>
      <c r="E101" s="9">
        <v>140</v>
      </c>
      <c r="F101" s="9">
        <f>E101*0.2</f>
        <v>28</v>
      </c>
      <c r="G101" s="9">
        <f>E101+F101</f>
        <v>168</v>
      </c>
      <c r="H101" s="51">
        <f>леч.!H127</f>
        <v>250</v>
      </c>
      <c r="I101" s="5"/>
      <c r="J101" s="1"/>
    </row>
    <row r="102" spans="1:10" ht="33" customHeight="1">
      <c r="A102" s="7"/>
      <c r="B102" s="7" t="s">
        <v>134</v>
      </c>
      <c r="C102" s="7" t="s">
        <v>133</v>
      </c>
      <c r="D102" s="7">
        <v>369.6</v>
      </c>
      <c r="E102" s="9">
        <v>280</v>
      </c>
      <c r="F102" s="9">
        <f>E102*0.2</f>
        <v>56</v>
      </c>
      <c r="G102" s="9">
        <f>E102+F102</f>
        <v>336</v>
      </c>
      <c r="H102" s="51">
        <f>леч.!H128</f>
        <v>500</v>
      </c>
      <c r="I102" s="5"/>
      <c r="J102" s="1"/>
    </row>
    <row r="103" spans="1:10" ht="29.25" customHeight="1">
      <c r="A103" s="7"/>
      <c r="B103" s="7" t="s">
        <v>135</v>
      </c>
      <c r="C103" s="7" t="s">
        <v>133</v>
      </c>
      <c r="D103" s="7">
        <v>129.6</v>
      </c>
      <c r="E103" s="9">
        <v>140</v>
      </c>
      <c r="F103" s="9">
        <f>E103*0.2</f>
        <v>28</v>
      </c>
      <c r="G103" s="9">
        <f>E103+F103</f>
        <v>168</v>
      </c>
      <c r="H103" s="51">
        <f>леч.!H129</f>
        <v>250</v>
      </c>
      <c r="I103" s="5"/>
      <c r="J103" s="1"/>
    </row>
    <row r="104" spans="1:10" ht="33.75" customHeight="1">
      <c r="A104" s="7"/>
      <c r="B104" s="7" t="s">
        <v>136</v>
      </c>
      <c r="C104" s="7" t="s">
        <v>133</v>
      </c>
      <c r="D104" s="7">
        <v>323.2</v>
      </c>
      <c r="E104" s="9">
        <v>292</v>
      </c>
      <c r="F104" s="9">
        <f>E104*0.2</f>
        <v>58.400000000000006</v>
      </c>
      <c r="G104" s="9">
        <f>E104+F104</f>
        <v>350.4</v>
      </c>
      <c r="H104" s="51">
        <f>леч.!H130</f>
        <v>500</v>
      </c>
      <c r="I104" s="5"/>
      <c r="J104" s="1"/>
    </row>
    <row r="105" spans="1:10" ht="19.5" customHeight="1">
      <c r="A105" s="7"/>
      <c r="B105" s="98" t="s">
        <v>573</v>
      </c>
      <c r="C105" s="98"/>
      <c r="D105" s="98"/>
      <c r="E105" s="98"/>
      <c r="F105" s="98"/>
      <c r="G105" s="98"/>
      <c r="H105" s="98"/>
      <c r="I105" s="98"/>
      <c r="J105" s="98"/>
    </row>
    <row r="106" spans="1:10">
      <c r="A106" s="7"/>
      <c r="B106" s="7" t="s">
        <v>149</v>
      </c>
      <c r="C106" s="7" t="s">
        <v>150</v>
      </c>
      <c r="D106" s="7">
        <v>92.8</v>
      </c>
      <c r="E106" s="9">
        <v>125</v>
      </c>
      <c r="F106" s="9">
        <f>E106*0.2</f>
        <v>25</v>
      </c>
      <c r="G106" s="9">
        <f>E106+F106</f>
        <v>150</v>
      </c>
      <c r="H106" s="51">
        <f>леч.!H142</f>
        <v>200</v>
      </c>
      <c r="I106" s="5"/>
      <c r="J106" s="1"/>
    </row>
    <row r="107" spans="1:10">
      <c r="A107" s="7"/>
      <c r="B107" s="7" t="s">
        <v>151</v>
      </c>
      <c r="C107" s="7" t="s">
        <v>150</v>
      </c>
      <c r="D107" s="7">
        <v>184.8</v>
      </c>
      <c r="E107" s="9">
        <v>250</v>
      </c>
      <c r="F107" s="9">
        <f>E107*0.2</f>
        <v>50</v>
      </c>
      <c r="G107" s="9">
        <f>E107+F107</f>
        <v>300</v>
      </c>
      <c r="H107" s="51">
        <f>леч.!H143</f>
        <v>350</v>
      </c>
      <c r="I107" s="5"/>
      <c r="J107" s="1"/>
    </row>
    <row r="108" spans="1:10" ht="14.4" customHeight="1">
      <c r="A108" s="98" t="s">
        <v>574</v>
      </c>
      <c r="B108" s="98"/>
      <c r="C108" s="98"/>
      <c r="D108" s="98"/>
      <c r="E108" s="98"/>
      <c r="F108" s="98"/>
      <c r="G108" s="98"/>
      <c r="H108" s="98"/>
      <c r="I108" s="98"/>
      <c r="J108" s="98"/>
    </row>
    <row r="109" spans="1:10">
      <c r="A109" s="7"/>
      <c r="B109" s="7" t="s">
        <v>186</v>
      </c>
      <c r="C109" s="7" t="s">
        <v>133</v>
      </c>
      <c r="D109" s="7">
        <v>554.4</v>
      </c>
      <c r="E109" s="9">
        <v>620</v>
      </c>
      <c r="F109" s="9">
        <f t="shared" ref="F109:F115" si="6">E109*0.2</f>
        <v>124</v>
      </c>
      <c r="G109" s="9">
        <f t="shared" ref="G109:G115" si="7">E109+F109</f>
        <v>744</v>
      </c>
      <c r="H109" s="51">
        <f>леч.!H177</f>
        <v>1000</v>
      </c>
      <c r="I109" s="5"/>
      <c r="J109" s="1"/>
    </row>
    <row r="110" spans="1:10">
      <c r="A110" s="7"/>
      <c r="B110" s="7" t="s">
        <v>187</v>
      </c>
      <c r="C110" s="7" t="s">
        <v>133</v>
      </c>
      <c r="D110" s="7">
        <v>832</v>
      </c>
      <c r="E110" s="9">
        <v>920</v>
      </c>
      <c r="F110" s="9">
        <f t="shared" si="6"/>
        <v>184</v>
      </c>
      <c r="G110" s="9">
        <f t="shared" si="7"/>
        <v>1104</v>
      </c>
      <c r="H110" s="51">
        <f>леч.!H178</f>
        <v>1500</v>
      </c>
      <c r="I110" s="5"/>
      <c r="J110" s="1"/>
    </row>
    <row r="111" spans="1:10" ht="33.75" customHeight="1">
      <c r="A111" s="7"/>
      <c r="B111" s="7" t="s">
        <v>188</v>
      </c>
      <c r="C111" s="7" t="s">
        <v>133</v>
      </c>
      <c r="D111" s="7">
        <v>672</v>
      </c>
      <c r="E111" s="9">
        <v>735</v>
      </c>
      <c r="F111" s="9">
        <f t="shared" si="6"/>
        <v>147</v>
      </c>
      <c r="G111" s="9">
        <f t="shared" si="7"/>
        <v>882</v>
      </c>
      <c r="H111" s="51">
        <f>леч.!H179</f>
        <v>1000</v>
      </c>
      <c r="I111" s="5"/>
      <c r="J111" s="1"/>
    </row>
    <row r="112" spans="1:10" ht="26.4">
      <c r="A112" s="7"/>
      <c r="B112" s="7" t="s">
        <v>189</v>
      </c>
      <c r="C112" s="7" t="s">
        <v>133</v>
      </c>
      <c r="D112" s="7">
        <v>323.2</v>
      </c>
      <c r="E112" s="9">
        <v>350</v>
      </c>
      <c r="F112" s="9">
        <f t="shared" si="6"/>
        <v>70</v>
      </c>
      <c r="G112" s="9">
        <f t="shared" si="7"/>
        <v>420</v>
      </c>
      <c r="H112" s="51">
        <f>леч.!H180</f>
        <v>700</v>
      </c>
      <c r="I112" s="5"/>
      <c r="J112" s="1"/>
    </row>
    <row r="113" spans="1:10" ht="26.4">
      <c r="A113" s="7"/>
      <c r="B113" s="7" t="s">
        <v>190</v>
      </c>
      <c r="C113" s="7" t="s">
        <v>133</v>
      </c>
      <c r="D113" s="7">
        <v>554.4</v>
      </c>
      <c r="E113" s="9">
        <v>610</v>
      </c>
      <c r="F113" s="9">
        <f t="shared" si="6"/>
        <v>122</v>
      </c>
      <c r="G113" s="9">
        <f t="shared" si="7"/>
        <v>732</v>
      </c>
      <c r="H113" s="51">
        <f>леч.!H181</f>
        <v>1000</v>
      </c>
      <c r="I113" s="5"/>
      <c r="J113" s="1"/>
    </row>
    <row r="114" spans="1:10" ht="26.4">
      <c r="A114" s="7"/>
      <c r="B114" s="7" t="s">
        <v>191</v>
      </c>
      <c r="C114" s="7" t="s">
        <v>133</v>
      </c>
      <c r="D114" s="7">
        <v>832</v>
      </c>
      <c r="E114" s="9">
        <v>910</v>
      </c>
      <c r="F114" s="9">
        <f t="shared" si="6"/>
        <v>182</v>
      </c>
      <c r="G114" s="9">
        <f t="shared" si="7"/>
        <v>1092</v>
      </c>
      <c r="H114" s="51">
        <f>леч.!H182</f>
        <v>1500</v>
      </c>
      <c r="I114" s="5"/>
      <c r="J114" s="1"/>
    </row>
    <row r="115" spans="1:10" ht="29.25" customHeight="1">
      <c r="A115" s="7"/>
      <c r="B115" s="7" t="s">
        <v>192</v>
      </c>
      <c r="C115" s="7" t="s">
        <v>133</v>
      </c>
      <c r="D115" s="7">
        <v>92.8</v>
      </c>
      <c r="E115" s="9">
        <v>120</v>
      </c>
      <c r="F115" s="9">
        <f t="shared" si="6"/>
        <v>24</v>
      </c>
      <c r="G115" s="9">
        <f t="shared" si="7"/>
        <v>144</v>
      </c>
      <c r="H115" s="51">
        <f>леч.!H183</f>
        <v>250</v>
      </c>
      <c r="I115" s="5"/>
      <c r="J115" s="1"/>
    </row>
    <row r="116" spans="1:10" ht="14.4" customHeight="1">
      <c r="A116" s="98" t="s">
        <v>575</v>
      </c>
      <c r="B116" s="98"/>
      <c r="C116" s="98"/>
      <c r="D116" s="98"/>
      <c r="E116" s="98"/>
      <c r="F116" s="98"/>
      <c r="G116" s="98"/>
      <c r="H116" s="98"/>
      <c r="I116" s="98"/>
      <c r="J116" s="98"/>
    </row>
    <row r="117" spans="1:10">
      <c r="A117" s="7"/>
      <c r="B117" s="7" t="s">
        <v>211</v>
      </c>
      <c r="C117" s="7" t="s">
        <v>209</v>
      </c>
      <c r="D117" s="7">
        <v>1387.2</v>
      </c>
      <c r="E117" s="9">
        <v>1620</v>
      </c>
      <c r="F117" s="9">
        <f t="shared" ref="F117:F146" si="8">E117*0.2</f>
        <v>324</v>
      </c>
      <c r="G117" s="9">
        <f t="shared" ref="G117:G146" si="9">E117+F117</f>
        <v>1944</v>
      </c>
      <c r="H117" s="51">
        <f>леч.!H201</f>
        <v>2500</v>
      </c>
      <c r="I117" s="5"/>
      <c r="J117" s="1"/>
    </row>
    <row r="118" spans="1:10">
      <c r="A118" s="7"/>
      <c r="B118" s="7" t="s">
        <v>212</v>
      </c>
      <c r="C118" s="7" t="s">
        <v>209</v>
      </c>
      <c r="D118" s="7">
        <v>647.20000000000005</v>
      </c>
      <c r="E118" s="9">
        <v>756</v>
      </c>
      <c r="F118" s="9">
        <f t="shared" si="8"/>
        <v>151.20000000000002</v>
      </c>
      <c r="G118" s="9">
        <f t="shared" si="9"/>
        <v>907.2</v>
      </c>
      <c r="H118" s="51">
        <f>леч.!H202</f>
        <v>1000</v>
      </c>
      <c r="I118" s="5"/>
      <c r="J118" s="1"/>
    </row>
    <row r="119" spans="1:10">
      <c r="A119" s="7"/>
      <c r="B119" s="7" t="s">
        <v>213</v>
      </c>
      <c r="C119" s="7" t="s">
        <v>21</v>
      </c>
      <c r="D119" s="7">
        <v>138.4</v>
      </c>
      <c r="E119" s="9">
        <v>162.6</v>
      </c>
      <c r="F119" s="9">
        <f t="shared" si="8"/>
        <v>32.520000000000003</v>
      </c>
      <c r="G119" s="9">
        <f t="shared" si="9"/>
        <v>195.12</v>
      </c>
      <c r="H119" s="51">
        <f>леч.!H203</f>
        <v>250</v>
      </c>
      <c r="I119" s="5"/>
      <c r="J119" s="1"/>
    </row>
    <row r="120" spans="1:10" ht="96" customHeight="1">
      <c r="A120" s="7"/>
      <c r="B120" s="7" t="s">
        <v>214</v>
      </c>
      <c r="C120" s="7" t="s">
        <v>133</v>
      </c>
      <c r="D120" s="7">
        <v>832</v>
      </c>
      <c r="E120" s="9">
        <v>972</v>
      </c>
      <c r="F120" s="9">
        <f t="shared" si="8"/>
        <v>194.4</v>
      </c>
      <c r="G120" s="9">
        <f t="shared" si="9"/>
        <v>1166.4000000000001</v>
      </c>
      <c r="H120" s="51">
        <f>леч.!H204</f>
        <v>1400</v>
      </c>
      <c r="I120" s="5"/>
      <c r="J120" s="1"/>
    </row>
    <row r="121" spans="1:10" ht="26.4">
      <c r="A121" s="7"/>
      <c r="B121" s="7" t="s">
        <v>215</v>
      </c>
      <c r="C121" s="7" t="s">
        <v>133</v>
      </c>
      <c r="D121" s="7">
        <v>554.4</v>
      </c>
      <c r="E121" s="9">
        <v>645</v>
      </c>
      <c r="F121" s="9">
        <f t="shared" si="8"/>
        <v>129</v>
      </c>
      <c r="G121" s="9">
        <f t="shared" si="9"/>
        <v>774</v>
      </c>
      <c r="H121" s="51">
        <f>леч.!H205</f>
        <v>950</v>
      </c>
      <c r="I121" s="5"/>
      <c r="J121" s="1"/>
    </row>
    <row r="122" spans="1:10" ht="26.4">
      <c r="A122" s="7"/>
      <c r="B122" s="7" t="s">
        <v>216</v>
      </c>
      <c r="C122" s="7" t="s">
        <v>21</v>
      </c>
      <c r="D122" s="7">
        <v>464</v>
      </c>
      <c r="E122" s="9">
        <v>540</v>
      </c>
      <c r="F122" s="9">
        <f t="shared" si="8"/>
        <v>108</v>
      </c>
      <c r="G122" s="9">
        <f t="shared" si="9"/>
        <v>648</v>
      </c>
      <c r="H122" s="51">
        <f>леч.!H206</f>
        <v>1750</v>
      </c>
      <c r="I122" s="5"/>
      <c r="J122" s="1"/>
    </row>
    <row r="123" spans="1:10" ht="26.4">
      <c r="A123" s="7"/>
      <c r="B123" s="7" t="s">
        <v>217</v>
      </c>
      <c r="C123" s="7" t="s">
        <v>21</v>
      </c>
      <c r="D123" s="7">
        <v>464</v>
      </c>
      <c r="E123" s="9">
        <v>540</v>
      </c>
      <c r="F123" s="9">
        <f t="shared" si="8"/>
        <v>108</v>
      </c>
      <c r="G123" s="9">
        <f t="shared" si="9"/>
        <v>648</v>
      </c>
      <c r="H123" s="51">
        <f>леч.!H207</f>
        <v>1750</v>
      </c>
      <c r="I123" s="5"/>
      <c r="J123" s="1"/>
    </row>
    <row r="124" spans="1:10" ht="26.4">
      <c r="A124" s="7"/>
      <c r="B124" s="7" t="s">
        <v>218</v>
      </c>
      <c r="C124" s="7" t="s">
        <v>65</v>
      </c>
      <c r="D124" s="7">
        <v>120</v>
      </c>
      <c r="E124" s="9">
        <v>140</v>
      </c>
      <c r="F124" s="9">
        <f t="shared" si="8"/>
        <v>28</v>
      </c>
      <c r="G124" s="9">
        <f t="shared" si="9"/>
        <v>168</v>
      </c>
      <c r="H124" s="51">
        <f>леч.!H208</f>
        <v>200</v>
      </c>
      <c r="I124" s="5"/>
      <c r="J124" s="1"/>
    </row>
    <row r="125" spans="1:10" ht="26.4">
      <c r="A125" s="7"/>
      <c r="B125" s="7" t="s">
        <v>219</v>
      </c>
      <c r="C125" s="7" t="s">
        <v>65</v>
      </c>
      <c r="D125" s="7">
        <v>101.6</v>
      </c>
      <c r="E125" s="9">
        <v>120</v>
      </c>
      <c r="F125" s="9">
        <f t="shared" si="8"/>
        <v>24</v>
      </c>
      <c r="G125" s="9">
        <f t="shared" si="9"/>
        <v>144</v>
      </c>
      <c r="H125" s="51">
        <f>леч.!H209</f>
        <v>180</v>
      </c>
      <c r="I125" s="5"/>
      <c r="J125" s="1"/>
    </row>
    <row r="126" spans="1:10" ht="39.6">
      <c r="A126" s="7"/>
      <c r="B126" s="7" t="s">
        <v>220</v>
      </c>
      <c r="C126" s="7" t="s">
        <v>21</v>
      </c>
      <c r="D126" s="7">
        <v>280</v>
      </c>
      <c r="E126" s="9">
        <v>325</v>
      </c>
      <c r="F126" s="9">
        <f t="shared" si="8"/>
        <v>65</v>
      </c>
      <c r="G126" s="9">
        <f t="shared" si="9"/>
        <v>390</v>
      </c>
      <c r="H126" s="51">
        <f>леч.!H210</f>
        <v>600</v>
      </c>
      <c r="I126" s="5"/>
      <c r="J126" s="1"/>
    </row>
    <row r="127" spans="1:10">
      <c r="A127" s="7"/>
      <c r="B127" s="7" t="s">
        <v>221</v>
      </c>
      <c r="C127" s="7" t="s">
        <v>21</v>
      </c>
      <c r="D127" s="7">
        <v>166.4</v>
      </c>
      <c r="E127" s="9">
        <v>195</v>
      </c>
      <c r="F127" s="9">
        <f t="shared" si="8"/>
        <v>39</v>
      </c>
      <c r="G127" s="9">
        <f t="shared" si="9"/>
        <v>234</v>
      </c>
      <c r="H127" s="51">
        <f>леч.!H211</f>
        <v>280</v>
      </c>
      <c r="I127" s="5"/>
      <c r="J127" s="1"/>
    </row>
    <row r="128" spans="1:10">
      <c r="A128" s="7"/>
      <c r="B128" s="7" t="s">
        <v>222</v>
      </c>
      <c r="C128" s="7" t="s">
        <v>133</v>
      </c>
      <c r="D128" s="7">
        <v>554.4</v>
      </c>
      <c r="E128" s="9">
        <v>650</v>
      </c>
      <c r="F128" s="9">
        <f t="shared" si="8"/>
        <v>130</v>
      </c>
      <c r="G128" s="9">
        <f t="shared" si="9"/>
        <v>780</v>
      </c>
      <c r="H128" s="51">
        <f>леч.!H212</f>
        <v>950</v>
      </c>
      <c r="I128" s="5"/>
      <c r="J128" s="1"/>
    </row>
    <row r="129" spans="1:10">
      <c r="A129" s="7"/>
      <c r="B129" s="7" t="s">
        <v>223</v>
      </c>
      <c r="C129" s="7" t="s">
        <v>133</v>
      </c>
      <c r="D129" s="7">
        <v>896</v>
      </c>
      <c r="E129" s="9">
        <v>1030</v>
      </c>
      <c r="F129" s="9">
        <f t="shared" si="8"/>
        <v>206</v>
      </c>
      <c r="G129" s="9">
        <f t="shared" si="9"/>
        <v>1236</v>
      </c>
      <c r="H129" s="51">
        <f>леч.!H213</f>
        <v>1750</v>
      </c>
      <c r="I129" s="5"/>
      <c r="J129" s="1"/>
    </row>
    <row r="130" spans="1:10">
      <c r="A130" s="7"/>
      <c r="B130" s="7" t="s">
        <v>224</v>
      </c>
      <c r="C130" s="7" t="s">
        <v>133</v>
      </c>
      <c r="D130" s="7">
        <v>394.4</v>
      </c>
      <c r="E130" s="9">
        <v>460</v>
      </c>
      <c r="F130" s="9">
        <f t="shared" si="8"/>
        <v>92</v>
      </c>
      <c r="G130" s="9">
        <f t="shared" si="9"/>
        <v>552</v>
      </c>
      <c r="H130" s="51">
        <f>леч.!H214</f>
        <v>900</v>
      </c>
      <c r="I130" s="5"/>
      <c r="J130" s="1"/>
    </row>
    <row r="131" spans="1:10" ht="18" customHeight="1">
      <c r="A131" s="7"/>
      <c r="B131" s="7" t="s">
        <v>225</v>
      </c>
      <c r="C131" s="7" t="s">
        <v>133</v>
      </c>
      <c r="D131" s="7">
        <v>487.2</v>
      </c>
      <c r="E131" s="9">
        <v>570</v>
      </c>
      <c r="F131" s="9">
        <f t="shared" si="8"/>
        <v>114</v>
      </c>
      <c r="G131" s="9">
        <f t="shared" si="9"/>
        <v>684</v>
      </c>
      <c r="H131" s="51">
        <f>леч.!H215</f>
        <v>1050</v>
      </c>
      <c r="I131" s="5"/>
      <c r="J131" s="1"/>
    </row>
    <row r="132" spans="1:10" ht="21" customHeight="1">
      <c r="A132" s="7"/>
      <c r="B132" s="7" t="s">
        <v>229</v>
      </c>
      <c r="C132" s="7" t="s">
        <v>133</v>
      </c>
      <c r="D132" s="7">
        <v>832</v>
      </c>
      <c r="E132" s="9">
        <v>970</v>
      </c>
      <c r="F132" s="9">
        <f t="shared" si="8"/>
        <v>194</v>
      </c>
      <c r="G132" s="9">
        <f t="shared" si="9"/>
        <v>1164</v>
      </c>
      <c r="H132" s="51">
        <f>леч.!H219</f>
        <v>1400</v>
      </c>
      <c r="I132" s="5"/>
      <c r="J132" s="1"/>
    </row>
    <row r="133" spans="1:10" ht="23.25" customHeight="1">
      <c r="A133" s="7"/>
      <c r="B133" s="7" t="s">
        <v>230</v>
      </c>
      <c r="C133" s="7" t="s">
        <v>133</v>
      </c>
      <c r="D133" s="7">
        <v>369.6</v>
      </c>
      <c r="E133" s="9">
        <v>435</v>
      </c>
      <c r="F133" s="9">
        <f t="shared" si="8"/>
        <v>87</v>
      </c>
      <c r="G133" s="9">
        <f t="shared" si="9"/>
        <v>522</v>
      </c>
      <c r="H133" s="51">
        <f>леч.!H220</f>
        <v>800</v>
      </c>
      <c r="I133" s="5"/>
      <c r="J133" s="1"/>
    </row>
    <row r="134" spans="1:10" ht="26.4">
      <c r="A134" s="7"/>
      <c r="B134" s="7" t="s">
        <v>237</v>
      </c>
      <c r="C134" s="7" t="s">
        <v>133</v>
      </c>
      <c r="D134" s="7">
        <v>44.8</v>
      </c>
      <c r="E134" s="9">
        <v>50</v>
      </c>
      <c r="F134" s="9">
        <f t="shared" si="8"/>
        <v>10</v>
      </c>
      <c r="G134" s="9">
        <f t="shared" si="9"/>
        <v>60</v>
      </c>
      <c r="H134" s="51">
        <v>65</v>
      </c>
      <c r="I134" s="5"/>
      <c r="J134" s="1"/>
    </row>
    <row r="135" spans="1:10">
      <c r="A135" s="7"/>
      <c r="B135" s="7" t="s">
        <v>253</v>
      </c>
      <c r="C135" s="7" t="s">
        <v>133</v>
      </c>
      <c r="D135" s="7">
        <v>2632</v>
      </c>
      <c r="E135" s="9">
        <v>3070</v>
      </c>
      <c r="F135" s="9">
        <f t="shared" si="8"/>
        <v>614</v>
      </c>
      <c r="G135" s="9">
        <f t="shared" si="9"/>
        <v>3684</v>
      </c>
      <c r="H135" s="51">
        <f>леч.!H243</f>
        <v>4600</v>
      </c>
      <c r="I135" s="5"/>
      <c r="J135" s="1"/>
    </row>
    <row r="136" spans="1:10">
      <c r="A136" s="7"/>
      <c r="B136" s="7" t="s">
        <v>254</v>
      </c>
      <c r="C136" s="7" t="s">
        <v>133</v>
      </c>
      <c r="D136" s="7">
        <v>277.60000000000002</v>
      </c>
      <c r="E136" s="9">
        <v>325</v>
      </c>
      <c r="F136" s="9">
        <f t="shared" si="8"/>
        <v>65</v>
      </c>
      <c r="G136" s="9">
        <f t="shared" si="9"/>
        <v>390</v>
      </c>
      <c r="H136" s="51">
        <f>леч.!H244</f>
        <v>500</v>
      </c>
      <c r="I136" s="5"/>
      <c r="J136" s="1"/>
    </row>
    <row r="137" spans="1:10">
      <c r="A137" s="7"/>
      <c r="B137" s="7" t="s">
        <v>255</v>
      </c>
      <c r="C137" s="7" t="s">
        <v>133</v>
      </c>
      <c r="D137" s="7">
        <v>369.6</v>
      </c>
      <c r="E137" s="9">
        <v>435</v>
      </c>
      <c r="F137" s="9">
        <f t="shared" si="8"/>
        <v>87</v>
      </c>
      <c r="G137" s="9">
        <f t="shared" si="9"/>
        <v>522</v>
      </c>
      <c r="H137" s="51">
        <f>леч.!H245</f>
        <v>650</v>
      </c>
      <c r="I137" s="5"/>
      <c r="J137" s="1"/>
    </row>
    <row r="138" spans="1:10">
      <c r="A138" s="7"/>
      <c r="B138" s="7" t="s">
        <v>256</v>
      </c>
      <c r="C138" s="7" t="s">
        <v>133</v>
      </c>
      <c r="D138" s="7">
        <v>647.20000000000005</v>
      </c>
      <c r="E138" s="9">
        <v>750</v>
      </c>
      <c r="F138" s="9">
        <f t="shared" si="8"/>
        <v>150</v>
      </c>
      <c r="G138" s="9">
        <f t="shared" si="9"/>
        <v>900</v>
      </c>
      <c r="H138" s="51">
        <f>леч.!H246</f>
        <v>1100</v>
      </c>
      <c r="I138" s="5"/>
      <c r="J138" s="1"/>
    </row>
    <row r="139" spans="1:10">
      <c r="A139" s="7"/>
      <c r="B139" s="7" t="s">
        <v>257</v>
      </c>
      <c r="C139" s="7" t="s">
        <v>133</v>
      </c>
      <c r="D139" s="7">
        <v>323.2</v>
      </c>
      <c r="E139" s="9">
        <v>380</v>
      </c>
      <c r="F139" s="9">
        <f t="shared" si="8"/>
        <v>76</v>
      </c>
      <c r="G139" s="9">
        <f t="shared" si="9"/>
        <v>456</v>
      </c>
      <c r="H139" s="51">
        <f>леч.!H247</f>
        <v>600</v>
      </c>
      <c r="I139" s="5"/>
      <c r="J139" s="1"/>
    </row>
    <row r="140" spans="1:10">
      <c r="A140" s="7"/>
      <c r="B140" s="7" t="s">
        <v>258</v>
      </c>
      <c r="C140" s="7" t="s">
        <v>133</v>
      </c>
      <c r="D140" s="7">
        <v>554.4</v>
      </c>
      <c r="E140" s="9">
        <v>650</v>
      </c>
      <c r="F140" s="9">
        <f t="shared" si="8"/>
        <v>130</v>
      </c>
      <c r="G140" s="9">
        <f t="shared" si="9"/>
        <v>780</v>
      </c>
      <c r="H140" s="51">
        <f>леч.!H248</f>
        <v>1000</v>
      </c>
      <c r="I140" s="5"/>
      <c r="J140" s="1"/>
    </row>
    <row r="141" spans="1:10">
      <c r="A141" s="7"/>
      <c r="B141" s="7" t="s">
        <v>259</v>
      </c>
      <c r="C141" s="7" t="s">
        <v>133</v>
      </c>
      <c r="D141" s="7">
        <v>832</v>
      </c>
      <c r="E141" s="9">
        <v>980</v>
      </c>
      <c r="F141" s="9">
        <f t="shared" si="8"/>
        <v>196</v>
      </c>
      <c r="G141" s="9">
        <f t="shared" si="9"/>
        <v>1176</v>
      </c>
      <c r="H141" s="51">
        <f>леч.!H249</f>
        <v>1500</v>
      </c>
      <c r="I141" s="5"/>
      <c r="J141" s="1"/>
    </row>
    <row r="142" spans="1:10">
      <c r="A142" s="7"/>
      <c r="B142" s="7" t="s">
        <v>260</v>
      </c>
      <c r="C142" s="7" t="s">
        <v>133</v>
      </c>
      <c r="D142" s="7">
        <v>184.8</v>
      </c>
      <c r="E142" s="9">
        <v>220</v>
      </c>
      <c r="F142" s="9">
        <f t="shared" si="8"/>
        <v>44</v>
      </c>
      <c r="G142" s="9">
        <f t="shared" si="9"/>
        <v>264</v>
      </c>
      <c r="H142" s="51">
        <f>леч.!H250</f>
        <v>350</v>
      </c>
      <c r="I142" s="5"/>
      <c r="J142" s="1"/>
    </row>
    <row r="143" spans="1:10">
      <c r="A143" s="7"/>
      <c r="B143" s="7" t="s">
        <v>261</v>
      </c>
      <c r="C143" s="7" t="s">
        <v>133</v>
      </c>
      <c r="D143" s="7">
        <v>323.2</v>
      </c>
      <c r="E143" s="9">
        <v>380</v>
      </c>
      <c r="F143" s="9">
        <f t="shared" si="8"/>
        <v>76</v>
      </c>
      <c r="G143" s="9">
        <f t="shared" si="9"/>
        <v>456</v>
      </c>
      <c r="H143" s="51">
        <f>леч.!H251</f>
        <v>550</v>
      </c>
      <c r="I143" s="5"/>
      <c r="J143" s="1"/>
    </row>
    <row r="144" spans="1:10">
      <c r="A144" s="7"/>
      <c r="B144" s="7" t="s">
        <v>262</v>
      </c>
      <c r="C144" s="7" t="s">
        <v>133</v>
      </c>
      <c r="D144" s="7">
        <v>554.4</v>
      </c>
      <c r="E144" s="9">
        <v>645</v>
      </c>
      <c r="F144" s="9">
        <f t="shared" si="8"/>
        <v>129</v>
      </c>
      <c r="G144" s="9">
        <f t="shared" si="9"/>
        <v>774</v>
      </c>
      <c r="H144" s="51">
        <f>леч.!H252</f>
        <v>900</v>
      </c>
      <c r="I144" s="5"/>
      <c r="J144" s="1"/>
    </row>
    <row r="145" spans="1:10">
      <c r="A145" s="7"/>
      <c r="B145" s="7" t="s">
        <v>263</v>
      </c>
      <c r="C145" s="7" t="s">
        <v>133</v>
      </c>
      <c r="D145" s="7">
        <v>369.6</v>
      </c>
      <c r="E145" s="9">
        <v>430</v>
      </c>
      <c r="F145" s="9">
        <f t="shared" si="8"/>
        <v>86</v>
      </c>
      <c r="G145" s="9">
        <f t="shared" si="9"/>
        <v>516</v>
      </c>
      <c r="H145" s="51">
        <f>леч.!H253</f>
        <v>600</v>
      </c>
      <c r="I145" s="5"/>
      <c r="J145" s="1"/>
    </row>
    <row r="146" spans="1:10">
      <c r="A146" s="7"/>
      <c r="B146" s="7" t="s">
        <v>264</v>
      </c>
      <c r="C146" s="7" t="s">
        <v>133</v>
      </c>
      <c r="D146" s="7">
        <v>554.4</v>
      </c>
      <c r="E146" s="9">
        <v>650</v>
      </c>
      <c r="F146" s="9">
        <f t="shared" si="8"/>
        <v>130</v>
      </c>
      <c r="G146" s="9">
        <f t="shared" si="9"/>
        <v>780</v>
      </c>
      <c r="H146" s="51">
        <f>леч.!H254</f>
        <v>1000</v>
      </c>
      <c r="I146" s="5"/>
      <c r="J146" s="1"/>
    </row>
    <row r="147" spans="1:10" ht="14.4" customHeight="1">
      <c r="A147" s="98" t="s">
        <v>576</v>
      </c>
      <c r="B147" s="98"/>
      <c r="C147" s="98"/>
      <c r="D147" s="98"/>
      <c r="E147" s="98"/>
      <c r="F147" s="98"/>
      <c r="G147" s="98"/>
      <c r="H147" s="98"/>
      <c r="I147" s="98"/>
      <c r="J147" s="98"/>
    </row>
    <row r="148" spans="1:10" ht="28.5" customHeight="1">
      <c r="A148" s="7"/>
      <c r="B148" s="7" t="s">
        <v>266</v>
      </c>
      <c r="C148" s="7" t="s">
        <v>65</v>
      </c>
      <c r="D148" s="7">
        <v>92.8</v>
      </c>
      <c r="E148" s="9">
        <v>108.5</v>
      </c>
      <c r="F148" s="9">
        <f t="shared" ref="F148:F179" si="10">E148*0.2</f>
        <v>21.700000000000003</v>
      </c>
      <c r="G148" s="9">
        <f t="shared" ref="G148:G179" si="11">E148+F148</f>
        <v>130.19999999999999</v>
      </c>
      <c r="H148" s="51">
        <f>леч.!H256</f>
        <v>150</v>
      </c>
      <c r="I148" s="5"/>
      <c r="J148" s="1"/>
    </row>
    <row r="149" spans="1:10" ht="39.6">
      <c r="A149" s="7"/>
      <c r="B149" s="7" t="s">
        <v>267</v>
      </c>
      <c r="C149" s="7" t="s">
        <v>65</v>
      </c>
      <c r="D149" s="7">
        <v>554.4</v>
      </c>
      <c r="E149" s="9">
        <v>600</v>
      </c>
      <c r="F149" s="9">
        <f t="shared" si="10"/>
        <v>120</v>
      </c>
      <c r="G149" s="9">
        <f t="shared" si="11"/>
        <v>720</v>
      </c>
      <c r="H149" s="51">
        <f>леч.!H257</f>
        <v>950</v>
      </c>
      <c r="I149" s="5"/>
      <c r="J149" s="1"/>
    </row>
    <row r="150" spans="1:10" ht="39.75" customHeight="1">
      <c r="A150" s="7"/>
      <c r="B150" s="7" t="s">
        <v>268</v>
      </c>
      <c r="C150" s="7" t="s">
        <v>65</v>
      </c>
      <c r="D150" s="7">
        <v>832</v>
      </c>
      <c r="E150" s="9">
        <v>900</v>
      </c>
      <c r="F150" s="9">
        <f t="shared" si="10"/>
        <v>180</v>
      </c>
      <c r="G150" s="9">
        <f t="shared" si="11"/>
        <v>1080</v>
      </c>
      <c r="H150" s="51">
        <f>леч.!H258</f>
        <v>1400</v>
      </c>
      <c r="I150" s="5"/>
      <c r="J150" s="1"/>
    </row>
    <row r="151" spans="1:10" ht="52.5" customHeight="1">
      <c r="A151" s="7"/>
      <c r="B151" s="7" t="s">
        <v>269</v>
      </c>
      <c r="C151" s="7" t="s">
        <v>65</v>
      </c>
      <c r="D151" s="7">
        <v>554.4</v>
      </c>
      <c r="E151" s="9">
        <v>600</v>
      </c>
      <c r="F151" s="9">
        <f t="shared" si="10"/>
        <v>120</v>
      </c>
      <c r="G151" s="9">
        <f t="shared" si="11"/>
        <v>720</v>
      </c>
      <c r="H151" s="51">
        <f>леч.!H259</f>
        <v>950</v>
      </c>
      <c r="I151" s="5"/>
      <c r="J151" s="1"/>
    </row>
    <row r="152" spans="1:10" ht="26.4">
      <c r="A152" s="7"/>
      <c r="B152" s="7" t="s">
        <v>270</v>
      </c>
      <c r="C152" s="7" t="s">
        <v>65</v>
      </c>
      <c r="D152" s="7">
        <v>166.4</v>
      </c>
      <c r="E152" s="9">
        <v>180</v>
      </c>
      <c r="F152" s="9">
        <f t="shared" si="10"/>
        <v>36</v>
      </c>
      <c r="G152" s="9">
        <f t="shared" si="11"/>
        <v>216</v>
      </c>
      <c r="H152" s="51">
        <f>леч.!H260</f>
        <v>300</v>
      </c>
      <c r="I152" s="5"/>
      <c r="J152" s="1"/>
    </row>
    <row r="153" spans="1:10" ht="39" customHeight="1">
      <c r="A153" s="7"/>
      <c r="B153" s="7" t="s">
        <v>271</v>
      </c>
      <c r="C153" s="7" t="s">
        <v>65</v>
      </c>
      <c r="D153" s="7">
        <v>323.2</v>
      </c>
      <c r="E153" s="9">
        <v>350</v>
      </c>
      <c r="F153" s="9">
        <f t="shared" si="10"/>
        <v>70</v>
      </c>
      <c r="G153" s="9">
        <f t="shared" si="11"/>
        <v>420</v>
      </c>
      <c r="H153" s="51">
        <f>леч.!H261</f>
        <v>550</v>
      </c>
      <c r="I153" s="5"/>
      <c r="J153" s="1"/>
    </row>
    <row r="154" spans="1:10" ht="26.4">
      <c r="A154" s="7"/>
      <c r="B154" s="7" t="s">
        <v>272</v>
      </c>
      <c r="C154" s="7" t="s">
        <v>65</v>
      </c>
      <c r="D154" s="7">
        <v>323.2</v>
      </c>
      <c r="E154" s="9">
        <v>350</v>
      </c>
      <c r="F154" s="9">
        <f t="shared" si="10"/>
        <v>70</v>
      </c>
      <c r="G154" s="9">
        <f t="shared" si="11"/>
        <v>420</v>
      </c>
      <c r="H154" s="51">
        <f>леч.!H262</f>
        <v>550</v>
      </c>
      <c r="I154" s="5"/>
      <c r="J154" s="1"/>
    </row>
    <row r="155" spans="1:10" ht="39.6">
      <c r="A155" s="7"/>
      <c r="B155" s="7" t="s">
        <v>273</v>
      </c>
      <c r="C155" s="7" t="s">
        <v>65</v>
      </c>
      <c r="D155" s="7">
        <v>554.4</v>
      </c>
      <c r="E155" s="9">
        <v>600</v>
      </c>
      <c r="F155" s="9">
        <f t="shared" si="10"/>
        <v>120</v>
      </c>
      <c r="G155" s="9">
        <f t="shared" si="11"/>
        <v>720</v>
      </c>
      <c r="H155" s="51">
        <f>леч.!H263</f>
        <v>900</v>
      </c>
      <c r="I155" s="5"/>
      <c r="J155" s="1"/>
    </row>
    <row r="156" spans="1:10" ht="44.25" customHeight="1">
      <c r="A156" s="7"/>
      <c r="B156" s="7" t="s">
        <v>274</v>
      </c>
      <c r="C156" s="7" t="s">
        <v>65</v>
      </c>
      <c r="D156" s="7">
        <v>554.4</v>
      </c>
      <c r="E156" s="9">
        <v>600</v>
      </c>
      <c r="F156" s="9">
        <f t="shared" si="10"/>
        <v>120</v>
      </c>
      <c r="G156" s="9">
        <f t="shared" si="11"/>
        <v>720</v>
      </c>
      <c r="H156" s="51">
        <f>леч.!H264</f>
        <v>950</v>
      </c>
      <c r="I156" s="5"/>
      <c r="J156" s="1"/>
    </row>
    <row r="157" spans="1:10" ht="27" customHeight="1">
      <c r="A157" s="7"/>
      <c r="B157" s="7" t="s">
        <v>275</v>
      </c>
      <c r="C157" s="7" t="s">
        <v>65</v>
      </c>
      <c r="D157" s="7">
        <v>129.6</v>
      </c>
      <c r="E157" s="9">
        <v>145</v>
      </c>
      <c r="F157" s="9">
        <f t="shared" si="10"/>
        <v>29</v>
      </c>
      <c r="G157" s="9">
        <f t="shared" si="11"/>
        <v>174</v>
      </c>
      <c r="H157" s="51">
        <f>леч.!H265</f>
        <v>250</v>
      </c>
      <c r="I157" s="5"/>
      <c r="J157" s="1"/>
    </row>
    <row r="158" spans="1:10" ht="22.5" customHeight="1">
      <c r="A158" s="7"/>
      <c r="B158" s="7" t="s">
        <v>276</v>
      </c>
      <c r="C158" s="7" t="s">
        <v>133</v>
      </c>
      <c r="D158" s="7">
        <v>554.4</v>
      </c>
      <c r="E158" s="9">
        <v>610</v>
      </c>
      <c r="F158" s="9">
        <f t="shared" si="10"/>
        <v>122</v>
      </c>
      <c r="G158" s="9">
        <f t="shared" si="11"/>
        <v>732</v>
      </c>
      <c r="H158" s="51">
        <f>леч.!H266</f>
        <v>950</v>
      </c>
      <c r="I158" s="5"/>
      <c r="J158" s="1"/>
    </row>
    <row r="159" spans="1:10" ht="32.25" customHeight="1">
      <c r="A159" s="7"/>
      <c r="B159" s="7" t="s">
        <v>277</v>
      </c>
      <c r="C159" s="7" t="s">
        <v>133</v>
      </c>
      <c r="D159" s="7">
        <v>129.6</v>
      </c>
      <c r="E159" s="9">
        <v>150</v>
      </c>
      <c r="F159" s="9">
        <f t="shared" si="10"/>
        <v>30</v>
      </c>
      <c r="G159" s="9">
        <f t="shared" si="11"/>
        <v>180</v>
      </c>
      <c r="H159" s="51">
        <f>леч.!H267</f>
        <v>300</v>
      </c>
      <c r="I159" s="5"/>
      <c r="J159" s="1"/>
    </row>
    <row r="160" spans="1:10" ht="30" customHeight="1">
      <c r="A160" s="7"/>
      <c r="B160" s="7" t="s">
        <v>278</v>
      </c>
      <c r="C160" s="7" t="s">
        <v>133</v>
      </c>
      <c r="D160" s="7">
        <v>277.60000000000002</v>
      </c>
      <c r="E160" s="9">
        <v>310</v>
      </c>
      <c r="F160" s="9">
        <f t="shared" si="10"/>
        <v>62</v>
      </c>
      <c r="G160" s="9">
        <f t="shared" si="11"/>
        <v>372</v>
      </c>
      <c r="H160" s="51">
        <f>леч.!H268</f>
        <v>500</v>
      </c>
      <c r="I160" s="5"/>
      <c r="J160" s="1"/>
    </row>
    <row r="161" spans="1:10" ht="24.75" customHeight="1">
      <c r="A161" s="7"/>
      <c r="B161" s="7" t="s">
        <v>279</v>
      </c>
      <c r="C161" s="7" t="s">
        <v>133</v>
      </c>
      <c r="D161" s="7">
        <v>554.4</v>
      </c>
      <c r="E161" s="9">
        <v>610</v>
      </c>
      <c r="F161" s="9">
        <f t="shared" si="10"/>
        <v>122</v>
      </c>
      <c r="G161" s="9">
        <f t="shared" si="11"/>
        <v>732</v>
      </c>
      <c r="H161" s="51">
        <f>леч.!H269</f>
        <v>900</v>
      </c>
      <c r="I161" s="5"/>
      <c r="J161" s="1"/>
    </row>
    <row r="162" spans="1:10" ht="23.25" customHeight="1">
      <c r="A162" s="7"/>
      <c r="B162" s="7" t="s">
        <v>280</v>
      </c>
      <c r="C162" s="7" t="s">
        <v>65</v>
      </c>
      <c r="D162" s="7">
        <v>92.8</v>
      </c>
      <c r="E162" s="9">
        <v>108.5</v>
      </c>
      <c r="F162" s="9">
        <f t="shared" si="10"/>
        <v>21.700000000000003</v>
      </c>
      <c r="G162" s="9">
        <f t="shared" si="11"/>
        <v>130.19999999999999</v>
      </c>
      <c r="H162" s="51">
        <f>леч.!H270</f>
        <v>150</v>
      </c>
      <c r="I162" s="5"/>
      <c r="J162" s="1"/>
    </row>
    <row r="163" spans="1:10" ht="24.75" customHeight="1">
      <c r="A163" s="7"/>
      <c r="B163" s="7" t="s">
        <v>281</v>
      </c>
      <c r="C163" s="7" t="s">
        <v>65</v>
      </c>
      <c r="D163" s="7">
        <v>148</v>
      </c>
      <c r="E163" s="9">
        <v>170</v>
      </c>
      <c r="F163" s="9">
        <f t="shared" si="10"/>
        <v>34</v>
      </c>
      <c r="G163" s="9">
        <f t="shared" si="11"/>
        <v>204</v>
      </c>
      <c r="H163" s="51">
        <f>леч.!H271</f>
        <v>250</v>
      </c>
      <c r="I163" s="5"/>
      <c r="J163" s="1"/>
    </row>
    <row r="164" spans="1:10">
      <c r="A164" s="7"/>
      <c r="B164" s="7" t="s">
        <v>282</v>
      </c>
      <c r="C164" s="7" t="s">
        <v>65</v>
      </c>
      <c r="D164" s="7">
        <v>92.8</v>
      </c>
      <c r="E164" s="9">
        <v>108.5</v>
      </c>
      <c r="F164" s="9">
        <f t="shared" si="10"/>
        <v>21.700000000000003</v>
      </c>
      <c r="G164" s="9">
        <f t="shared" si="11"/>
        <v>130.19999999999999</v>
      </c>
      <c r="H164" s="51">
        <f>леч.!H272</f>
        <v>200</v>
      </c>
      <c r="I164" s="5"/>
      <c r="J164" s="1"/>
    </row>
    <row r="165" spans="1:10">
      <c r="A165" s="7"/>
      <c r="B165" s="7" t="s">
        <v>283</v>
      </c>
      <c r="C165" s="7" t="s">
        <v>65</v>
      </c>
      <c r="D165" s="7">
        <v>138.4</v>
      </c>
      <c r="E165" s="9">
        <v>160</v>
      </c>
      <c r="F165" s="9">
        <f t="shared" si="10"/>
        <v>32</v>
      </c>
      <c r="G165" s="9">
        <f t="shared" si="11"/>
        <v>192</v>
      </c>
      <c r="H165" s="51">
        <f>леч.!H273</f>
        <v>250</v>
      </c>
      <c r="I165" s="5"/>
      <c r="J165" s="1"/>
    </row>
    <row r="166" spans="1:10">
      <c r="A166" s="7"/>
      <c r="B166" s="7" t="s">
        <v>284</v>
      </c>
      <c r="C166" s="7" t="s">
        <v>65</v>
      </c>
      <c r="D166" s="7">
        <v>92.8</v>
      </c>
      <c r="E166" s="9">
        <v>108.5</v>
      </c>
      <c r="F166" s="9">
        <f t="shared" si="10"/>
        <v>21.700000000000003</v>
      </c>
      <c r="G166" s="9">
        <f t="shared" si="11"/>
        <v>130.19999999999999</v>
      </c>
      <c r="H166" s="51">
        <f>леч.!H274</f>
        <v>150</v>
      </c>
      <c r="I166" s="5"/>
      <c r="J166" s="1"/>
    </row>
    <row r="167" spans="1:10">
      <c r="A167" s="7"/>
      <c r="B167" s="7" t="s">
        <v>285</v>
      </c>
      <c r="C167" s="7" t="s">
        <v>65</v>
      </c>
      <c r="D167" s="7">
        <v>64.8</v>
      </c>
      <c r="E167" s="9">
        <v>70</v>
      </c>
      <c r="F167" s="9">
        <f t="shared" si="10"/>
        <v>14</v>
      </c>
      <c r="G167" s="9">
        <f t="shared" si="11"/>
        <v>84</v>
      </c>
      <c r="H167" s="51">
        <f>леч.!H275</f>
        <v>150</v>
      </c>
      <c r="I167" s="5"/>
      <c r="J167" s="1"/>
    </row>
    <row r="168" spans="1:10">
      <c r="A168" s="7"/>
      <c r="B168" s="7" t="s">
        <v>286</v>
      </c>
      <c r="C168" s="7" t="s">
        <v>65</v>
      </c>
      <c r="D168" s="7">
        <v>36.799999999999997</v>
      </c>
      <c r="E168" s="9">
        <v>40</v>
      </c>
      <c r="F168" s="9">
        <f t="shared" si="10"/>
        <v>8</v>
      </c>
      <c r="G168" s="9">
        <f t="shared" si="11"/>
        <v>48</v>
      </c>
      <c r="H168" s="51">
        <f>леч.!H276</f>
        <v>100</v>
      </c>
      <c r="I168" s="5"/>
      <c r="J168" s="1"/>
    </row>
    <row r="169" spans="1:10" ht="26.4">
      <c r="A169" s="7"/>
      <c r="B169" s="7" t="s">
        <v>287</v>
      </c>
      <c r="C169" s="7" t="s">
        <v>65</v>
      </c>
      <c r="D169" s="7">
        <v>36.799999999999997</v>
      </c>
      <c r="E169" s="9">
        <v>40</v>
      </c>
      <c r="F169" s="9">
        <f t="shared" si="10"/>
        <v>8</v>
      </c>
      <c r="G169" s="9">
        <f t="shared" si="11"/>
        <v>48</v>
      </c>
      <c r="H169" s="51">
        <f>леч.!H277</f>
        <v>100</v>
      </c>
      <c r="I169" s="5"/>
      <c r="J169" s="1"/>
    </row>
    <row r="170" spans="1:10">
      <c r="A170" s="7"/>
      <c r="B170" s="7" t="s">
        <v>288</v>
      </c>
      <c r="C170" s="7" t="s">
        <v>65</v>
      </c>
      <c r="D170" s="7">
        <v>129.6</v>
      </c>
      <c r="E170" s="9">
        <v>140</v>
      </c>
      <c r="F170" s="9">
        <f t="shared" si="10"/>
        <v>28</v>
      </c>
      <c r="G170" s="9">
        <f t="shared" si="11"/>
        <v>168</v>
      </c>
      <c r="H170" s="51">
        <f>леч.!H278</f>
        <v>200</v>
      </c>
      <c r="I170" s="5"/>
      <c r="J170" s="1"/>
    </row>
    <row r="171" spans="1:10">
      <c r="A171" s="7"/>
      <c r="B171" s="7" t="s">
        <v>289</v>
      </c>
      <c r="C171" s="7" t="s">
        <v>65</v>
      </c>
      <c r="D171" s="7">
        <v>416</v>
      </c>
      <c r="E171" s="9">
        <v>450</v>
      </c>
      <c r="F171" s="9">
        <f t="shared" si="10"/>
        <v>90</v>
      </c>
      <c r="G171" s="9">
        <f t="shared" si="11"/>
        <v>540</v>
      </c>
      <c r="H171" s="51">
        <f>леч.!H279</f>
        <v>700</v>
      </c>
      <c r="I171" s="5"/>
      <c r="J171" s="1"/>
    </row>
    <row r="172" spans="1:10">
      <c r="A172" s="7"/>
      <c r="B172" s="7" t="s">
        <v>290</v>
      </c>
      <c r="C172" s="7" t="s">
        <v>65</v>
      </c>
      <c r="D172" s="7">
        <v>111.2</v>
      </c>
      <c r="E172" s="9">
        <v>130</v>
      </c>
      <c r="F172" s="9">
        <f t="shared" si="10"/>
        <v>26</v>
      </c>
      <c r="G172" s="9">
        <f t="shared" si="11"/>
        <v>156</v>
      </c>
      <c r="H172" s="51">
        <f>леч.!H280</f>
        <v>200</v>
      </c>
      <c r="I172" s="5"/>
      <c r="J172" s="1"/>
    </row>
    <row r="173" spans="1:10">
      <c r="A173" s="7"/>
      <c r="B173" s="7" t="s">
        <v>291</v>
      </c>
      <c r="C173" s="7" t="s">
        <v>65</v>
      </c>
      <c r="D173" s="7">
        <v>156.80000000000001</v>
      </c>
      <c r="E173" s="9">
        <v>175</v>
      </c>
      <c r="F173" s="9">
        <f t="shared" si="10"/>
        <v>35</v>
      </c>
      <c r="G173" s="9">
        <f t="shared" si="11"/>
        <v>210</v>
      </c>
      <c r="H173" s="51">
        <f>леч.!H281</f>
        <v>250</v>
      </c>
      <c r="I173" s="5"/>
      <c r="J173" s="1"/>
    </row>
    <row r="174" spans="1:10">
      <c r="A174" s="7"/>
      <c r="B174" s="7" t="s">
        <v>292</v>
      </c>
      <c r="C174" s="7" t="s">
        <v>65</v>
      </c>
      <c r="D174" s="7">
        <v>184.8</v>
      </c>
      <c r="E174" s="9">
        <v>200</v>
      </c>
      <c r="F174" s="9">
        <f t="shared" si="10"/>
        <v>40</v>
      </c>
      <c r="G174" s="9">
        <f t="shared" si="11"/>
        <v>240</v>
      </c>
      <c r="H174" s="51">
        <f>леч.!H282</f>
        <v>300</v>
      </c>
      <c r="I174" s="5"/>
      <c r="J174" s="1"/>
    </row>
    <row r="175" spans="1:10">
      <c r="A175" s="7"/>
      <c r="B175" s="7" t="s">
        <v>293</v>
      </c>
      <c r="C175" s="7" t="s">
        <v>65</v>
      </c>
      <c r="D175" s="7">
        <v>231.2</v>
      </c>
      <c r="E175" s="9">
        <v>250</v>
      </c>
      <c r="F175" s="9">
        <f t="shared" si="10"/>
        <v>50</v>
      </c>
      <c r="G175" s="9">
        <f t="shared" si="11"/>
        <v>300</v>
      </c>
      <c r="H175" s="51">
        <f>леч.!H283</f>
        <v>380</v>
      </c>
      <c r="I175" s="5"/>
      <c r="J175" s="1"/>
    </row>
    <row r="176" spans="1:10">
      <c r="A176" s="7"/>
      <c r="B176" s="7" t="s">
        <v>294</v>
      </c>
      <c r="C176" s="7" t="s">
        <v>65</v>
      </c>
      <c r="D176" s="7">
        <v>249.6</v>
      </c>
      <c r="E176" s="9">
        <v>270</v>
      </c>
      <c r="F176" s="9">
        <f t="shared" si="10"/>
        <v>54</v>
      </c>
      <c r="G176" s="9">
        <f t="shared" si="11"/>
        <v>324</v>
      </c>
      <c r="H176" s="51">
        <f>леч.!H284</f>
        <v>400</v>
      </c>
      <c r="I176" s="5"/>
      <c r="J176" s="1"/>
    </row>
    <row r="177" spans="1:10" ht="26.4">
      <c r="A177" s="7"/>
      <c r="B177" s="7" t="s">
        <v>295</v>
      </c>
      <c r="C177" s="7" t="s">
        <v>133</v>
      </c>
      <c r="D177" s="7">
        <v>277.60000000000002</v>
      </c>
      <c r="E177" s="9">
        <v>310</v>
      </c>
      <c r="F177" s="9">
        <f t="shared" si="10"/>
        <v>62</v>
      </c>
      <c r="G177" s="9">
        <f t="shared" si="11"/>
        <v>372</v>
      </c>
      <c r="H177" s="51">
        <f>леч.!H285</f>
        <v>450</v>
      </c>
      <c r="I177" s="5"/>
      <c r="J177" s="1"/>
    </row>
    <row r="178" spans="1:10">
      <c r="A178" s="7"/>
      <c r="B178" s="7" t="s">
        <v>296</v>
      </c>
      <c r="C178" s="7" t="s">
        <v>65</v>
      </c>
      <c r="D178" s="7">
        <v>203.2</v>
      </c>
      <c r="E178" s="9">
        <v>220</v>
      </c>
      <c r="F178" s="9">
        <f t="shared" si="10"/>
        <v>44</v>
      </c>
      <c r="G178" s="9">
        <f t="shared" si="11"/>
        <v>264</v>
      </c>
      <c r="H178" s="51">
        <f>леч.!H286</f>
        <v>350</v>
      </c>
      <c r="I178" s="5"/>
      <c r="J178" s="1"/>
    </row>
    <row r="179" spans="1:10">
      <c r="A179" s="7"/>
      <c r="B179" s="7" t="s">
        <v>297</v>
      </c>
      <c r="C179" s="7" t="s">
        <v>133</v>
      </c>
      <c r="D179" s="7">
        <v>55.2</v>
      </c>
      <c r="E179" s="9">
        <v>65</v>
      </c>
      <c r="F179" s="9">
        <f t="shared" si="10"/>
        <v>13</v>
      </c>
      <c r="G179" s="9">
        <f t="shared" si="11"/>
        <v>78</v>
      </c>
      <c r="H179" s="51">
        <f>леч.!H287</f>
        <v>100</v>
      </c>
      <c r="I179" s="5"/>
      <c r="J179" s="1"/>
    </row>
    <row r="180" spans="1:10" ht="12.75" customHeight="1">
      <c r="A180" s="122" t="s">
        <v>577</v>
      </c>
      <c r="B180" s="122"/>
      <c r="C180" s="122"/>
      <c r="D180" s="122"/>
      <c r="E180" s="122"/>
      <c r="F180" s="122"/>
      <c r="G180" s="122"/>
      <c r="H180" s="122"/>
      <c r="I180" s="122"/>
      <c r="J180" s="122"/>
    </row>
    <row r="181" spans="1:10" ht="21" customHeight="1">
      <c r="A181" s="7"/>
      <c r="B181" s="7" t="s">
        <v>317</v>
      </c>
      <c r="C181" s="7" t="s">
        <v>21</v>
      </c>
      <c r="D181" s="7">
        <v>528</v>
      </c>
      <c r="E181" s="9">
        <v>615</v>
      </c>
      <c r="F181" s="9">
        <f>E181*0.2</f>
        <v>123</v>
      </c>
      <c r="G181" s="9">
        <f>E181+F181</f>
        <v>738</v>
      </c>
      <c r="H181" s="51">
        <f>леч.!H307</f>
        <v>1000</v>
      </c>
      <c r="I181" s="5"/>
      <c r="J181" s="1"/>
    </row>
    <row r="182" spans="1:10">
      <c r="A182" s="7"/>
      <c r="B182" s="7" t="s">
        <v>318</v>
      </c>
      <c r="C182" s="7" t="s">
        <v>21</v>
      </c>
      <c r="D182" s="7">
        <v>440</v>
      </c>
      <c r="E182" s="9">
        <v>512.5</v>
      </c>
      <c r="F182" s="9">
        <f>E182*0.2</f>
        <v>102.5</v>
      </c>
      <c r="G182" s="9">
        <f>E182+F182</f>
        <v>615</v>
      </c>
      <c r="H182" s="51">
        <f>леч.!H308</f>
        <v>800</v>
      </c>
      <c r="I182" s="5"/>
      <c r="J182" s="1"/>
    </row>
    <row r="183" spans="1:10">
      <c r="A183" s="7"/>
      <c r="B183" s="7" t="s">
        <v>319</v>
      </c>
      <c r="C183" s="7" t="s">
        <v>320</v>
      </c>
      <c r="D183" s="7">
        <v>32</v>
      </c>
      <c r="E183" s="9">
        <v>37.5</v>
      </c>
      <c r="F183" s="9">
        <f>E183*0.2</f>
        <v>7.5</v>
      </c>
      <c r="G183" s="9">
        <f>E183+F183</f>
        <v>45</v>
      </c>
      <c r="H183" s="51">
        <f>леч.!H309</f>
        <v>50</v>
      </c>
      <c r="I183" s="5"/>
      <c r="J183" s="1"/>
    </row>
    <row r="184" spans="1:10" ht="14.4" customHeight="1">
      <c r="A184" s="98" t="s">
        <v>578</v>
      </c>
      <c r="B184" s="98"/>
      <c r="C184" s="98"/>
      <c r="D184" s="98"/>
      <c r="E184" s="98"/>
      <c r="F184" s="98"/>
      <c r="G184" s="98"/>
      <c r="H184" s="98"/>
      <c r="I184" s="98"/>
      <c r="J184" s="98"/>
    </row>
    <row r="185" spans="1:10" ht="41.25" customHeight="1">
      <c r="A185" s="7"/>
      <c r="B185" s="7" t="s">
        <v>322</v>
      </c>
      <c r="C185" s="7" t="s">
        <v>21</v>
      </c>
      <c r="D185" s="7">
        <v>832</v>
      </c>
      <c r="E185" s="9">
        <v>925</v>
      </c>
      <c r="F185" s="9">
        <f t="shared" ref="F185:F191" si="12">E185*0.2</f>
        <v>185</v>
      </c>
      <c r="G185" s="9">
        <f t="shared" ref="G185:G191" si="13">E185+F185</f>
        <v>1110</v>
      </c>
      <c r="H185" s="51">
        <f>леч.!H311</f>
        <v>3000</v>
      </c>
      <c r="I185" s="5"/>
      <c r="J185" s="1"/>
    </row>
    <row r="186" spans="1:10" ht="38.25" customHeight="1">
      <c r="A186" s="7"/>
      <c r="B186" s="7" t="s">
        <v>323</v>
      </c>
      <c r="C186" s="7" t="s">
        <v>21</v>
      </c>
      <c r="D186" s="7">
        <v>1032</v>
      </c>
      <c r="E186" s="9">
        <v>1200</v>
      </c>
      <c r="F186" s="9">
        <f t="shared" si="12"/>
        <v>240</v>
      </c>
      <c r="G186" s="9">
        <f t="shared" si="13"/>
        <v>1440</v>
      </c>
      <c r="H186" s="51">
        <f>леч.!H312</f>
        <v>4000</v>
      </c>
      <c r="I186" s="5"/>
      <c r="J186" s="1"/>
    </row>
    <row r="187" spans="1:10" ht="33.75" customHeight="1">
      <c r="A187" s="7"/>
      <c r="B187" s="7" t="s">
        <v>324</v>
      </c>
      <c r="C187" s="7" t="s">
        <v>21</v>
      </c>
      <c r="D187" s="7">
        <v>1264</v>
      </c>
      <c r="E187" s="9">
        <v>1475</v>
      </c>
      <c r="F187" s="9">
        <f t="shared" si="12"/>
        <v>295</v>
      </c>
      <c r="G187" s="9">
        <f t="shared" si="13"/>
        <v>1770</v>
      </c>
      <c r="H187" s="51">
        <f>леч.!H313</f>
        <v>4500</v>
      </c>
      <c r="I187" s="5"/>
      <c r="J187" s="1"/>
    </row>
    <row r="188" spans="1:10" ht="35.25" customHeight="1">
      <c r="A188" s="7"/>
      <c r="B188" s="7" t="s">
        <v>325</v>
      </c>
      <c r="C188" s="7" t="s">
        <v>21</v>
      </c>
      <c r="D188" s="7">
        <v>1456</v>
      </c>
      <c r="E188" s="9">
        <v>1700</v>
      </c>
      <c r="F188" s="9">
        <f t="shared" si="12"/>
        <v>340</v>
      </c>
      <c r="G188" s="9">
        <f t="shared" si="13"/>
        <v>2040</v>
      </c>
      <c r="H188" s="51">
        <f>леч.!H314</f>
        <v>5500</v>
      </c>
      <c r="I188" s="5"/>
      <c r="J188" s="1"/>
    </row>
    <row r="189" spans="1:10" ht="20.25" customHeight="1">
      <c r="A189" s="7"/>
      <c r="B189" s="7" t="s">
        <v>326</v>
      </c>
      <c r="C189" s="7" t="s">
        <v>21</v>
      </c>
      <c r="D189" s="7">
        <v>2043.2</v>
      </c>
      <c r="E189" s="9">
        <v>2400</v>
      </c>
      <c r="F189" s="9">
        <f t="shared" si="12"/>
        <v>480</v>
      </c>
      <c r="G189" s="9">
        <f t="shared" si="13"/>
        <v>2880</v>
      </c>
      <c r="H189" s="51">
        <f>леч.!H315</f>
        <v>6000</v>
      </c>
      <c r="I189" s="5"/>
      <c r="J189" s="1"/>
    </row>
    <row r="190" spans="1:10">
      <c r="A190" s="7"/>
      <c r="B190" s="7" t="s">
        <v>327</v>
      </c>
      <c r="C190" s="7" t="s">
        <v>21</v>
      </c>
      <c r="D190" s="7">
        <v>1216</v>
      </c>
      <c r="E190" s="9">
        <v>550</v>
      </c>
      <c r="F190" s="9">
        <f t="shared" si="12"/>
        <v>110</v>
      </c>
      <c r="G190" s="9">
        <f t="shared" si="13"/>
        <v>660</v>
      </c>
      <c r="H190" s="51">
        <f>леч.!H316</f>
        <v>3000</v>
      </c>
      <c r="I190" s="5"/>
      <c r="J190" s="1"/>
    </row>
    <row r="191" spans="1:10">
      <c r="A191" s="7"/>
      <c r="B191" s="7" t="s">
        <v>328</v>
      </c>
      <c r="C191" s="7" t="s">
        <v>130</v>
      </c>
      <c r="D191" s="7">
        <v>41.6</v>
      </c>
      <c r="E191" s="9">
        <v>50</v>
      </c>
      <c r="F191" s="9">
        <f t="shared" si="12"/>
        <v>10</v>
      </c>
      <c r="G191" s="9">
        <f t="shared" si="13"/>
        <v>60</v>
      </c>
      <c r="H191" s="51">
        <f>леч.!H317</f>
        <v>100</v>
      </c>
      <c r="I191" s="5"/>
      <c r="J191" s="1"/>
    </row>
    <row r="192" spans="1:10" ht="30.75" customHeight="1">
      <c r="A192" s="103" t="s">
        <v>329</v>
      </c>
      <c r="B192" s="103"/>
      <c r="C192" s="103"/>
      <c r="D192" s="103"/>
      <c r="E192" s="103"/>
      <c r="F192" s="103"/>
      <c r="G192" s="103"/>
      <c r="H192" s="103"/>
      <c r="I192" s="103"/>
      <c r="J192" s="103"/>
    </row>
  </sheetData>
  <mergeCells count="35">
    <mergeCell ref="A180:B180"/>
    <mergeCell ref="C180:J180"/>
    <mergeCell ref="A184:J184"/>
    <mergeCell ref="A192:J192"/>
    <mergeCell ref="B100:J100"/>
    <mergeCell ref="B105:J105"/>
    <mergeCell ref="A108:J108"/>
    <mergeCell ref="A116:J116"/>
    <mergeCell ref="A147:J147"/>
    <mergeCell ref="A31:J31"/>
    <mergeCell ref="A36:J36"/>
    <mergeCell ref="A41:J41"/>
    <mergeCell ref="A81:J81"/>
    <mergeCell ref="A85:J85"/>
    <mergeCell ref="A11:J11"/>
    <mergeCell ref="A12:J12"/>
    <mergeCell ref="A13:J13"/>
    <mergeCell ref="A18:J18"/>
    <mergeCell ref="A21:A22"/>
    <mergeCell ref="B21:B22"/>
    <mergeCell ref="D21:D22"/>
    <mergeCell ref="F21:F22"/>
    <mergeCell ref="G21:G22"/>
    <mergeCell ref="B7:J7"/>
    <mergeCell ref="A8:B10"/>
    <mergeCell ref="C8:C10"/>
    <mergeCell ref="E8:E10"/>
    <mergeCell ref="F8:F10"/>
    <mergeCell ref="G8:G10"/>
    <mergeCell ref="H8:H10"/>
    <mergeCell ref="A2:B2"/>
    <mergeCell ref="A3:B3"/>
    <mergeCell ref="A4:B4"/>
    <mergeCell ref="A5:B5"/>
    <mergeCell ref="A6:B6"/>
  </mergeCells>
  <pageMargins left="0.7" right="0.7" top="0.75" bottom="0.75" header="0.511811023622047" footer="0.511811023622047"/>
  <pageSetup paperSize="9" orientation="portrait" horizontalDpi="300" verticalDpi="300"/>
</worksheet>
</file>

<file path=xl/worksheets/sheet7.xml><?xml version="1.0" encoding="utf-8"?>
<worksheet xmlns="http://schemas.openxmlformats.org/spreadsheetml/2006/main" xmlns:r="http://schemas.openxmlformats.org/officeDocument/2006/relationships">
  <dimension ref="A1:AMJ318"/>
  <sheetViews>
    <sheetView workbookViewId="0">
      <selection activeCell="L13" sqref="L13"/>
    </sheetView>
  </sheetViews>
  <sheetFormatPr defaultColWidth="9.109375" defaultRowHeight="14.4"/>
  <cols>
    <col min="1" max="1" width="4.44140625" style="52" customWidth="1"/>
    <col min="2" max="2" width="63.33203125" style="52" customWidth="1"/>
    <col min="3" max="3" width="10.44140625" style="53" customWidth="1"/>
    <col min="4" max="4" width="9.44140625" style="52" hidden="1" customWidth="1"/>
    <col min="5" max="6" width="9.88671875" style="52" hidden="1" customWidth="1"/>
    <col min="7" max="7" width="9.44140625" style="52" hidden="1" customWidth="1"/>
    <col min="8" max="8" width="12.44140625" style="53" customWidth="1"/>
    <col min="9" max="9" width="27.109375" style="52" hidden="1" customWidth="1"/>
    <col min="10" max="10" width="0.109375" style="52" customWidth="1"/>
    <col min="11" max="1024" width="9.109375" style="52"/>
    <col min="1025" max="16384" width="9.109375" style="54"/>
  </cols>
  <sheetData>
    <row r="1" spans="1:12">
      <c r="B1" s="53"/>
      <c r="C1" s="52"/>
      <c r="G1" s="53"/>
      <c r="H1" s="52"/>
    </row>
    <row r="2" spans="1:12">
      <c r="A2" s="71" t="s">
        <v>557</v>
      </c>
      <c r="C2" s="71"/>
      <c r="D2" s="72" t="s">
        <v>0</v>
      </c>
      <c r="E2" s="72"/>
      <c r="F2" s="72"/>
      <c r="G2" s="72"/>
      <c r="H2" s="69" t="s">
        <v>585</v>
      </c>
    </row>
    <row r="3" spans="1:12">
      <c r="A3" s="72" t="s">
        <v>584</v>
      </c>
      <c r="C3" s="72"/>
      <c r="D3" s="72"/>
      <c r="E3" s="72"/>
      <c r="F3" s="72"/>
      <c r="G3" s="72"/>
      <c r="H3" s="69" t="s">
        <v>560</v>
      </c>
    </row>
    <row r="4" spans="1:12">
      <c r="A4" s="52" t="s">
        <v>586</v>
      </c>
      <c r="C4" s="72"/>
      <c r="D4" s="72"/>
      <c r="E4" s="72"/>
      <c r="F4" s="72"/>
      <c r="G4" s="72"/>
      <c r="H4" s="69" t="s">
        <v>2</v>
      </c>
    </row>
    <row r="5" spans="1:12">
      <c r="A5" s="52" t="s">
        <v>586</v>
      </c>
      <c r="B5" s="72"/>
      <c r="C5" s="72"/>
      <c r="D5" s="72"/>
      <c r="E5" s="72"/>
      <c r="F5" s="72"/>
      <c r="G5" s="72"/>
      <c r="H5" s="69" t="s">
        <v>3</v>
      </c>
    </row>
    <row r="6" spans="1:12">
      <c r="A6" s="72" t="s">
        <v>582</v>
      </c>
      <c r="B6" s="53"/>
      <c r="C6" s="73" t="s">
        <v>582</v>
      </c>
      <c r="D6" s="73"/>
      <c r="E6" s="73"/>
      <c r="F6" s="73"/>
      <c r="G6" s="73"/>
      <c r="H6" s="73"/>
    </row>
    <row r="7" spans="1:12" s="52" customFormat="1" ht="53.25" customHeight="1">
      <c r="A7" s="123" t="s">
        <v>563</v>
      </c>
      <c r="B7" s="123"/>
      <c r="C7" s="123"/>
      <c r="D7" s="123"/>
      <c r="E7" s="123"/>
      <c r="F7" s="123"/>
      <c r="G7" s="123"/>
      <c r="H7" s="123"/>
      <c r="I7" s="123"/>
      <c r="J7" s="124"/>
    </row>
    <row r="8" spans="1:12" ht="14.25" customHeight="1">
      <c r="A8" s="80" t="s">
        <v>4</v>
      </c>
      <c r="B8" s="81"/>
      <c r="C8" s="74" t="s">
        <v>5</v>
      </c>
      <c r="D8" s="66"/>
      <c r="E8" s="74" t="s">
        <v>6</v>
      </c>
      <c r="F8" s="74" t="s">
        <v>7</v>
      </c>
      <c r="G8" s="74" t="s">
        <v>8</v>
      </c>
      <c r="H8" s="74" t="s">
        <v>583</v>
      </c>
      <c r="I8" s="63"/>
    </row>
    <row r="9" spans="1:12">
      <c r="A9" s="82"/>
      <c r="B9" s="83"/>
      <c r="C9" s="75"/>
      <c r="D9" s="66"/>
      <c r="E9" s="75"/>
      <c r="F9" s="75"/>
      <c r="G9" s="75"/>
      <c r="H9" s="75"/>
      <c r="I9" s="63"/>
    </row>
    <row r="10" spans="1:12">
      <c r="A10" s="84"/>
      <c r="B10" s="85"/>
      <c r="C10" s="76"/>
      <c r="D10" s="6"/>
      <c r="E10" s="76"/>
      <c r="F10" s="76"/>
      <c r="G10" s="76"/>
      <c r="H10" s="76"/>
      <c r="I10" s="63"/>
    </row>
    <row r="11" spans="1:12" ht="16.2" customHeight="1">
      <c r="A11" s="77" t="s">
        <v>10</v>
      </c>
      <c r="B11" s="78"/>
      <c r="C11" s="78"/>
      <c r="D11" s="78"/>
      <c r="E11" s="78"/>
      <c r="F11" s="78"/>
      <c r="G11" s="78"/>
      <c r="H11" s="78"/>
      <c r="I11" s="79"/>
    </row>
    <row r="12" spans="1:12" ht="16.2" customHeight="1">
      <c r="A12" s="77" t="s">
        <v>11</v>
      </c>
      <c r="B12" s="78"/>
      <c r="C12" s="78"/>
      <c r="D12" s="78"/>
      <c r="E12" s="78"/>
      <c r="F12" s="78"/>
      <c r="G12" s="78"/>
      <c r="H12" s="78"/>
      <c r="I12" s="79"/>
    </row>
    <row r="13" spans="1:12" ht="16.2" customHeight="1">
      <c r="A13" s="77" t="s">
        <v>12</v>
      </c>
      <c r="B13" s="78"/>
      <c r="C13" s="78"/>
      <c r="D13" s="78"/>
      <c r="E13" s="78"/>
      <c r="F13" s="78"/>
      <c r="G13" s="78"/>
      <c r="H13" s="78"/>
      <c r="I13" s="79"/>
    </row>
    <row r="14" spans="1:12" ht="33.75" customHeight="1">
      <c r="A14" s="65"/>
      <c r="B14" s="65" t="s">
        <v>13</v>
      </c>
      <c r="C14" s="67" t="s">
        <v>14</v>
      </c>
      <c r="D14" s="65">
        <v>518.4</v>
      </c>
      <c r="E14" s="68">
        <v>604.20000000000005</v>
      </c>
      <c r="F14" s="68">
        <f>E14*0.2</f>
        <v>120.84000000000002</v>
      </c>
      <c r="G14" s="68">
        <f>E14+F14</f>
        <v>725.04000000000008</v>
      </c>
      <c r="H14" s="26">
        <v>1000</v>
      </c>
      <c r="I14" s="63"/>
    </row>
    <row r="15" spans="1:12" ht="33" customHeight="1">
      <c r="A15" s="65"/>
      <c r="B15" s="65" t="s">
        <v>15</v>
      </c>
      <c r="C15" s="67" t="s">
        <v>14</v>
      </c>
      <c r="D15" s="65">
        <v>324</v>
      </c>
      <c r="E15" s="68">
        <v>375</v>
      </c>
      <c r="F15" s="68">
        <f>E15*0.2</f>
        <v>75</v>
      </c>
      <c r="G15" s="68">
        <f>E15+F15</f>
        <v>450</v>
      </c>
      <c r="H15" s="26">
        <v>500</v>
      </c>
      <c r="I15" s="63"/>
    </row>
    <row r="16" spans="1:12" ht="28.5" customHeight="1">
      <c r="A16" s="65"/>
      <c r="B16" s="65" t="s">
        <v>16</v>
      </c>
      <c r="C16" s="67" t="s">
        <v>14</v>
      </c>
      <c r="D16" s="65">
        <v>151.19999999999999</v>
      </c>
      <c r="E16" s="68">
        <v>175</v>
      </c>
      <c r="F16" s="68">
        <f>E16*0.2</f>
        <v>35</v>
      </c>
      <c r="G16" s="68">
        <f>E16+F16</f>
        <v>210</v>
      </c>
      <c r="H16" s="26">
        <v>300</v>
      </c>
      <c r="I16" s="63"/>
      <c r="L16" s="70"/>
    </row>
    <row r="17" spans="1:9" ht="39" customHeight="1">
      <c r="A17" s="65"/>
      <c r="B17" s="65" t="s">
        <v>17</v>
      </c>
      <c r="C17" s="67" t="s">
        <v>14</v>
      </c>
      <c r="D17" s="65"/>
      <c r="E17" s="68"/>
      <c r="F17" s="68"/>
      <c r="G17" s="68"/>
      <c r="H17" s="26">
        <v>300</v>
      </c>
      <c r="I17" s="63"/>
    </row>
    <row r="18" spans="1:9" ht="16.2" customHeight="1">
      <c r="A18" s="65"/>
      <c r="B18" s="65" t="s">
        <v>18</v>
      </c>
      <c r="C18" s="67" t="s">
        <v>14</v>
      </c>
      <c r="D18" s="65">
        <v>691.2</v>
      </c>
      <c r="E18" s="68">
        <v>800</v>
      </c>
      <c r="F18" s="68">
        <f>E18*0.2</f>
        <v>160</v>
      </c>
      <c r="G18" s="68">
        <f>E18+F18</f>
        <v>960</v>
      </c>
      <c r="H18" s="26">
        <v>1100</v>
      </c>
      <c r="I18" s="63"/>
    </row>
    <row r="19" spans="1:9" ht="16.2" customHeight="1">
      <c r="A19" s="77" t="s">
        <v>19</v>
      </c>
      <c r="B19" s="78"/>
      <c r="C19" s="78"/>
      <c r="D19" s="78"/>
      <c r="E19" s="78"/>
      <c r="F19" s="78"/>
      <c r="G19" s="78"/>
      <c r="H19" s="78"/>
      <c r="I19" s="79"/>
    </row>
    <row r="20" spans="1:9" ht="16.2" customHeight="1">
      <c r="A20" s="65"/>
      <c r="B20" s="65" t="s">
        <v>20</v>
      </c>
      <c r="C20" s="67" t="s">
        <v>21</v>
      </c>
      <c r="D20" s="68">
        <v>172.8</v>
      </c>
      <c r="E20" s="68">
        <v>201.75</v>
      </c>
      <c r="F20" s="68">
        <f>E20*0.2</f>
        <v>40.35</v>
      </c>
      <c r="G20" s="68">
        <f>E20+F20</f>
        <v>242.1</v>
      </c>
      <c r="H20" s="26">
        <v>300</v>
      </c>
      <c r="I20" s="63"/>
    </row>
    <row r="21" spans="1:9" ht="16.2" customHeight="1">
      <c r="A21" s="65"/>
      <c r="B21" s="65" t="s">
        <v>22</v>
      </c>
      <c r="C21" s="67" t="s">
        <v>21</v>
      </c>
      <c r="D21" s="68">
        <v>86.4</v>
      </c>
      <c r="E21" s="68">
        <v>108.4</v>
      </c>
      <c r="F21" s="68">
        <f>E21*0.2</f>
        <v>21.680000000000003</v>
      </c>
      <c r="G21" s="68">
        <f>E21+F21</f>
        <v>130.08000000000001</v>
      </c>
      <c r="H21" s="26">
        <v>250</v>
      </c>
      <c r="I21" s="63"/>
    </row>
    <row r="22" spans="1:9" ht="16.2" customHeight="1">
      <c r="A22" s="86"/>
      <c r="B22" s="86" t="s">
        <v>23</v>
      </c>
      <c r="C22" s="90" t="s">
        <v>579</v>
      </c>
      <c r="D22" s="88">
        <v>51.84</v>
      </c>
      <c r="E22" s="68">
        <v>60.47</v>
      </c>
      <c r="F22" s="88">
        <f>E22*0.2</f>
        <v>12.094000000000001</v>
      </c>
      <c r="G22" s="88">
        <f>E22+F22</f>
        <v>72.563999999999993</v>
      </c>
      <c r="H22" s="93">
        <v>100</v>
      </c>
      <c r="I22" s="63"/>
    </row>
    <row r="23" spans="1:9" ht="16.2" customHeight="1">
      <c r="A23" s="87"/>
      <c r="B23" s="87"/>
      <c r="C23" s="91"/>
      <c r="D23" s="89"/>
      <c r="E23" s="68">
        <f>D23*1.08</f>
        <v>0</v>
      </c>
      <c r="F23" s="89"/>
      <c r="G23" s="89"/>
      <c r="H23" s="94"/>
      <c r="I23" s="63"/>
    </row>
    <row r="24" spans="1:9" ht="16.2" customHeight="1">
      <c r="A24" s="65"/>
      <c r="B24" s="65" t="s">
        <v>26</v>
      </c>
      <c r="C24" s="67" t="s">
        <v>21</v>
      </c>
      <c r="D24" s="68">
        <v>103.68</v>
      </c>
      <c r="E24" s="68">
        <v>120.93</v>
      </c>
      <c r="F24" s="68">
        <f>E24*0.2</f>
        <v>24.186000000000003</v>
      </c>
      <c r="G24" s="68">
        <f>E24+F24</f>
        <v>145.11600000000001</v>
      </c>
      <c r="H24" s="26">
        <v>200</v>
      </c>
      <c r="I24" s="63"/>
    </row>
    <row r="25" spans="1:9" ht="16.2" customHeight="1">
      <c r="A25" s="65"/>
      <c r="B25" s="65" t="s">
        <v>27</v>
      </c>
      <c r="C25" s="67" t="s">
        <v>28</v>
      </c>
      <c r="D25" s="68"/>
      <c r="E25" s="68"/>
      <c r="F25" s="68"/>
      <c r="G25" s="68"/>
      <c r="H25" s="26">
        <v>500</v>
      </c>
      <c r="I25" s="63"/>
    </row>
    <row r="26" spans="1:9" ht="16.2" customHeight="1">
      <c r="A26" s="65"/>
      <c r="B26" s="65" t="s">
        <v>29</v>
      </c>
      <c r="C26" s="67" t="s">
        <v>21</v>
      </c>
      <c r="D26" s="68">
        <v>129.6</v>
      </c>
      <c r="E26" s="68">
        <v>120.93</v>
      </c>
      <c r="F26" s="68">
        <f>E26*0.2</f>
        <v>24.186000000000003</v>
      </c>
      <c r="G26" s="68">
        <f>E26+F26</f>
        <v>145.11600000000001</v>
      </c>
      <c r="H26" s="26">
        <v>250</v>
      </c>
      <c r="I26" s="63"/>
    </row>
    <row r="27" spans="1:9" ht="16.2" customHeight="1">
      <c r="A27" s="65"/>
      <c r="B27" s="65" t="s">
        <v>30</v>
      </c>
      <c r="C27" s="67" t="s">
        <v>21</v>
      </c>
      <c r="D27" s="68"/>
      <c r="E27" s="68"/>
      <c r="F27" s="68"/>
      <c r="G27" s="68"/>
      <c r="H27" s="26">
        <v>200</v>
      </c>
      <c r="I27" s="63"/>
    </row>
    <row r="28" spans="1:9" ht="16.2" customHeight="1">
      <c r="A28" s="65"/>
      <c r="B28" s="65" t="s">
        <v>581</v>
      </c>
      <c r="C28" s="67" t="s">
        <v>580</v>
      </c>
      <c r="D28" s="68"/>
      <c r="E28" s="68"/>
      <c r="F28" s="68"/>
      <c r="G28" s="68"/>
      <c r="H28" s="26">
        <v>5000</v>
      </c>
      <c r="I28" s="63"/>
    </row>
    <row r="29" spans="1:9" ht="16.2" customHeight="1">
      <c r="A29" s="65"/>
      <c r="B29" s="65" t="s">
        <v>31</v>
      </c>
      <c r="C29" s="67" t="s">
        <v>21</v>
      </c>
      <c r="D29" s="68">
        <v>79.488</v>
      </c>
      <c r="E29" s="68">
        <v>200.3</v>
      </c>
      <c r="F29" s="68">
        <f t="shared" ref="F29:F34" si="0">E29*0.2</f>
        <v>40.06</v>
      </c>
      <c r="G29" s="68">
        <f t="shared" ref="G29:G34" si="1">E29+F29</f>
        <v>240.36</v>
      </c>
      <c r="H29" s="26">
        <v>300</v>
      </c>
      <c r="I29" s="63"/>
    </row>
    <row r="30" spans="1:9" ht="16.2" customHeight="1">
      <c r="A30" s="65"/>
      <c r="B30" s="65" t="s">
        <v>32</v>
      </c>
      <c r="C30" s="67" t="s">
        <v>21</v>
      </c>
      <c r="D30" s="68">
        <v>120.096</v>
      </c>
      <c r="E30" s="68">
        <v>150</v>
      </c>
      <c r="F30" s="68">
        <f t="shared" si="0"/>
        <v>30</v>
      </c>
      <c r="G30" s="68">
        <f t="shared" si="1"/>
        <v>180</v>
      </c>
      <c r="H30" s="26">
        <v>250</v>
      </c>
      <c r="I30" s="63"/>
    </row>
    <row r="31" spans="1:9" ht="16.2" customHeight="1">
      <c r="A31" s="65"/>
      <c r="B31" s="65" t="s">
        <v>33</v>
      </c>
      <c r="C31" s="67" t="s">
        <v>21</v>
      </c>
      <c r="D31" s="68">
        <v>159.84</v>
      </c>
      <c r="E31" s="68">
        <v>91.8</v>
      </c>
      <c r="F31" s="68">
        <f t="shared" si="0"/>
        <v>18.36</v>
      </c>
      <c r="G31" s="68">
        <f t="shared" si="1"/>
        <v>110.16</v>
      </c>
      <c r="H31" s="26">
        <v>150</v>
      </c>
      <c r="I31" s="63"/>
    </row>
    <row r="32" spans="1:9" ht="16.2" customHeight="1">
      <c r="A32" s="65"/>
      <c r="B32" s="65" t="s">
        <v>34</v>
      </c>
      <c r="C32" s="67" t="s">
        <v>21</v>
      </c>
      <c r="D32" s="68">
        <v>120.096</v>
      </c>
      <c r="E32" s="68">
        <v>200.3</v>
      </c>
      <c r="F32" s="68">
        <f t="shared" si="0"/>
        <v>40.06</v>
      </c>
      <c r="G32" s="68">
        <f t="shared" si="1"/>
        <v>240.36</v>
      </c>
      <c r="H32" s="26">
        <v>350</v>
      </c>
      <c r="I32" s="63"/>
    </row>
    <row r="33" spans="1:9" ht="16.2" customHeight="1">
      <c r="A33" s="65"/>
      <c r="B33" s="65" t="s">
        <v>35</v>
      </c>
      <c r="C33" s="67" t="s">
        <v>21</v>
      </c>
      <c r="D33" s="68">
        <v>120.096</v>
      </c>
      <c r="E33" s="68">
        <v>150</v>
      </c>
      <c r="F33" s="68">
        <f t="shared" si="0"/>
        <v>30</v>
      </c>
      <c r="G33" s="68">
        <f t="shared" si="1"/>
        <v>180</v>
      </c>
      <c r="H33" s="26">
        <v>250</v>
      </c>
      <c r="I33" s="63"/>
    </row>
    <row r="34" spans="1:9" ht="16.2" customHeight="1">
      <c r="A34" s="65"/>
      <c r="B34" s="65" t="s">
        <v>36</v>
      </c>
      <c r="C34" s="67" t="s">
        <v>21</v>
      </c>
      <c r="D34" s="68">
        <v>149.47200000000001</v>
      </c>
      <c r="E34" s="68">
        <v>200.3</v>
      </c>
      <c r="F34" s="68">
        <f t="shared" si="0"/>
        <v>40.06</v>
      </c>
      <c r="G34" s="68">
        <f t="shared" si="1"/>
        <v>240.36</v>
      </c>
      <c r="H34" s="26">
        <v>350</v>
      </c>
      <c r="I34" s="63"/>
    </row>
    <row r="35" spans="1:9" ht="16.2" customHeight="1">
      <c r="A35" s="77" t="s">
        <v>37</v>
      </c>
      <c r="B35" s="78"/>
      <c r="C35" s="78"/>
      <c r="D35" s="78"/>
      <c r="E35" s="78"/>
      <c r="F35" s="78"/>
      <c r="G35" s="78"/>
      <c r="H35" s="78"/>
      <c r="I35" s="79"/>
    </row>
    <row r="36" spans="1:9" ht="16.2" customHeight="1">
      <c r="A36" s="65"/>
      <c r="B36" s="65" t="s">
        <v>38</v>
      </c>
      <c r="C36" s="67" t="s">
        <v>21</v>
      </c>
      <c r="D36" s="65">
        <v>64</v>
      </c>
      <c r="E36" s="68">
        <v>75</v>
      </c>
      <c r="F36" s="68">
        <f>E36*0.2</f>
        <v>15</v>
      </c>
      <c r="G36" s="68">
        <f>E36+F36</f>
        <v>90</v>
      </c>
      <c r="H36" s="26">
        <v>200</v>
      </c>
      <c r="I36" s="63"/>
    </row>
    <row r="37" spans="1:9" ht="16.2" customHeight="1">
      <c r="A37" s="65"/>
      <c r="B37" s="65" t="s">
        <v>39</v>
      </c>
      <c r="C37" s="67" t="s">
        <v>21</v>
      </c>
      <c r="D37" s="65">
        <v>41.6</v>
      </c>
      <c r="E37" s="68">
        <v>50</v>
      </c>
      <c r="F37" s="68">
        <f>E37*0.2</f>
        <v>10</v>
      </c>
      <c r="G37" s="68">
        <f>E37+F37</f>
        <v>60</v>
      </c>
      <c r="H37" s="26">
        <v>150</v>
      </c>
      <c r="I37" s="63"/>
    </row>
    <row r="38" spans="1:9" ht="16.2" customHeight="1">
      <c r="A38" s="65"/>
      <c r="B38" s="65" t="s">
        <v>40</v>
      </c>
      <c r="C38" s="67" t="s">
        <v>21</v>
      </c>
      <c r="D38" s="65">
        <v>41.6</v>
      </c>
      <c r="E38" s="68">
        <v>50</v>
      </c>
      <c r="F38" s="68">
        <f>E38*0.2</f>
        <v>10</v>
      </c>
      <c r="G38" s="68">
        <f>E38+F38</f>
        <v>60</v>
      </c>
      <c r="H38" s="26">
        <v>150</v>
      </c>
      <c r="I38" s="63"/>
    </row>
    <row r="39" spans="1:9" ht="16.2" customHeight="1">
      <c r="A39" s="65"/>
      <c r="B39" s="65" t="s">
        <v>41</v>
      </c>
      <c r="C39" s="67" t="s">
        <v>21</v>
      </c>
      <c r="D39" s="65">
        <v>20</v>
      </c>
      <c r="E39" s="68">
        <v>23.33</v>
      </c>
      <c r="F39" s="68">
        <f>E39*0.2</f>
        <v>4.6659999999999995</v>
      </c>
      <c r="G39" s="68">
        <f>E39+F39</f>
        <v>27.995999999999999</v>
      </c>
      <c r="H39" s="26">
        <v>50</v>
      </c>
      <c r="I39" s="63"/>
    </row>
    <row r="40" spans="1:9" ht="16.2" customHeight="1">
      <c r="A40" s="77" t="s">
        <v>42</v>
      </c>
      <c r="B40" s="78"/>
      <c r="C40" s="78"/>
      <c r="D40" s="78"/>
      <c r="E40" s="78"/>
      <c r="F40" s="78"/>
      <c r="G40" s="78"/>
      <c r="H40" s="78"/>
      <c r="I40" s="79"/>
    </row>
    <row r="41" spans="1:9" ht="16.2" customHeight="1">
      <c r="A41" s="65"/>
      <c r="B41" s="65" t="s">
        <v>43</v>
      </c>
      <c r="C41" s="67" t="s">
        <v>21</v>
      </c>
      <c r="D41" s="65">
        <v>200</v>
      </c>
      <c r="E41" s="68">
        <v>233.4</v>
      </c>
      <c r="F41" s="68">
        <f>E41*0.2</f>
        <v>46.680000000000007</v>
      </c>
      <c r="G41" s="68">
        <f>E41+F41</f>
        <v>280.08000000000004</v>
      </c>
      <c r="H41" s="26">
        <v>260</v>
      </c>
      <c r="I41" s="63"/>
    </row>
    <row r="42" spans="1:9" ht="16.2" customHeight="1">
      <c r="A42" s="65"/>
      <c r="B42" s="65" t="s">
        <v>44</v>
      </c>
      <c r="C42" s="67" t="s">
        <v>21</v>
      </c>
      <c r="D42" s="65"/>
      <c r="E42" s="68"/>
      <c r="F42" s="68"/>
      <c r="G42" s="68"/>
      <c r="H42" s="26">
        <v>100</v>
      </c>
      <c r="I42" s="63"/>
    </row>
    <row r="43" spans="1:9" ht="16.2" customHeight="1">
      <c r="A43" s="65"/>
      <c r="B43" s="65" t="s">
        <v>45</v>
      </c>
      <c r="C43" s="67" t="s">
        <v>21</v>
      </c>
      <c r="D43" s="65">
        <v>46.4</v>
      </c>
      <c r="E43" s="68">
        <v>54.22</v>
      </c>
      <c r="F43" s="68">
        <f>E43*0.2</f>
        <v>10.844000000000001</v>
      </c>
      <c r="G43" s="68">
        <f>E43+F43</f>
        <v>65.063999999999993</v>
      </c>
      <c r="H43" s="26">
        <v>80</v>
      </c>
      <c r="I43" s="63"/>
    </row>
    <row r="44" spans="1:9" ht="16.2" customHeight="1">
      <c r="A44" s="65"/>
      <c r="B44" s="65" t="s">
        <v>46</v>
      </c>
      <c r="C44" s="67" t="s">
        <v>21</v>
      </c>
      <c r="D44" s="65">
        <v>88</v>
      </c>
      <c r="E44" s="68">
        <v>104.2</v>
      </c>
      <c r="F44" s="68">
        <f>E44*0.2</f>
        <v>20.840000000000003</v>
      </c>
      <c r="G44" s="68">
        <f>E44+F44</f>
        <v>125.04</v>
      </c>
      <c r="H44" s="26">
        <v>160</v>
      </c>
      <c r="I44" s="63"/>
    </row>
    <row r="45" spans="1:9" ht="16.2" customHeight="1">
      <c r="A45" s="65"/>
      <c r="B45" s="65" t="s">
        <v>47</v>
      </c>
      <c r="C45" s="67" t="s">
        <v>21</v>
      </c>
      <c r="D45" s="65"/>
      <c r="E45" s="68"/>
      <c r="F45" s="68"/>
      <c r="G45" s="68"/>
      <c r="H45" s="26">
        <v>70</v>
      </c>
      <c r="I45" s="63"/>
    </row>
    <row r="46" spans="1:9" ht="16.2" customHeight="1">
      <c r="A46" s="65"/>
      <c r="B46" s="65" t="s">
        <v>48</v>
      </c>
      <c r="C46" s="67" t="s">
        <v>21</v>
      </c>
      <c r="D46" s="65">
        <v>88</v>
      </c>
      <c r="E46" s="68">
        <v>104.2</v>
      </c>
      <c r="F46" s="68">
        <f>E46*0.2</f>
        <v>20.840000000000003</v>
      </c>
      <c r="G46" s="68">
        <f>E46+F46</f>
        <v>125.04</v>
      </c>
      <c r="H46" s="26">
        <v>70</v>
      </c>
      <c r="I46" s="63"/>
    </row>
    <row r="47" spans="1:9" ht="16.2" customHeight="1">
      <c r="A47" s="77" t="s">
        <v>49</v>
      </c>
      <c r="B47" s="78"/>
      <c r="C47" s="78"/>
      <c r="D47" s="78"/>
      <c r="E47" s="78"/>
      <c r="F47" s="78"/>
      <c r="G47" s="78"/>
      <c r="H47" s="78"/>
      <c r="I47" s="79"/>
    </row>
    <row r="48" spans="1:9" ht="16.2" customHeight="1">
      <c r="A48" s="65"/>
      <c r="B48" s="65" t="s">
        <v>50</v>
      </c>
      <c r="C48" s="67" t="s">
        <v>21</v>
      </c>
      <c r="D48" s="65">
        <v>18.399999999999999</v>
      </c>
      <c r="E48" s="68">
        <v>21</v>
      </c>
      <c r="F48" s="68">
        <f>E48*0.2</f>
        <v>4.2</v>
      </c>
      <c r="G48" s="68">
        <f>E48+F48</f>
        <v>25.2</v>
      </c>
      <c r="H48" s="26">
        <v>40</v>
      </c>
      <c r="I48" s="63"/>
    </row>
    <row r="49" spans="1:9" ht="16.2" customHeight="1">
      <c r="A49" s="65"/>
      <c r="B49" s="65" t="s">
        <v>51</v>
      </c>
      <c r="C49" s="67" t="s">
        <v>21</v>
      </c>
      <c r="D49" s="65">
        <v>16</v>
      </c>
      <c r="E49" s="68">
        <v>18.399999999999999</v>
      </c>
      <c r="F49" s="68">
        <f>E49*0.2</f>
        <v>3.6799999999999997</v>
      </c>
      <c r="G49" s="68">
        <f>E49+F49</f>
        <v>22.08</v>
      </c>
      <c r="H49" s="26">
        <v>40</v>
      </c>
      <c r="I49" s="63"/>
    </row>
    <row r="50" spans="1:9" ht="16.2" customHeight="1">
      <c r="A50" s="65"/>
      <c r="B50" s="65" t="s">
        <v>52</v>
      </c>
      <c r="C50" s="67" t="s">
        <v>21</v>
      </c>
      <c r="D50" s="65">
        <v>40</v>
      </c>
      <c r="E50" s="68">
        <v>45</v>
      </c>
      <c r="F50" s="68">
        <f>E50*0.2</f>
        <v>9</v>
      </c>
      <c r="G50" s="68">
        <f>E50+F50</f>
        <v>54</v>
      </c>
      <c r="H50" s="26">
        <v>120</v>
      </c>
      <c r="I50" s="63"/>
    </row>
    <row r="51" spans="1:9" ht="16.2" customHeight="1">
      <c r="A51" s="65"/>
      <c r="B51" s="65" t="s">
        <v>53</v>
      </c>
      <c r="C51" s="67" t="s">
        <v>54</v>
      </c>
      <c r="D51" s="65"/>
      <c r="E51" s="68"/>
      <c r="F51" s="68"/>
      <c r="G51" s="68"/>
      <c r="H51" s="26">
        <v>150</v>
      </c>
      <c r="I51" s="63"/>
    </row>
    <row r="52" spans="1:9" ht="16.2" customHeight="1">
      <c r="A52" s="65"/>
      <c r="B52" s="65" t="s">
        <v>55</v>
      </c>
      <c r="C52" s="67" t="s">
        <v>21</v>
      </c>
      <c r="D52" s="65"/>
      <c r="E52" s="68"/>
      <c r="F52" s="68"/>
      <c r="G52" s="68"/>
      <c r="H52" s="26">
        <v>150</v>
      </c>
      <c r="I52" s="63"/>
    </row>
    <row r="53" spans="1:9" ht="16.2" customHeight="1">
      <c r="A53" s="65"/>
      <c r="B53" s="65" t="s">
        <v>56</v>
      </c>
      <c r="C53" s="67" t="s">
        <v>21</v>
      </c>
      <c r="D53" s="65">
        <v>67.2</v>
      </c>
      <c r="E53" s="68">
        <v>75</v>
      </c>
      <c r="F53" s="68">
        <f t="shared" ref="F53:F66" si="2">E53*0.2</f>
        <v>15</v>
      </c>
      <c r="G53" s="68">
        <f t="shared" ref="G53:G66" si="3">E53+F53</f>
        <v>90</v>
      </c>
      <c r="H53" s="26">
        <v>1540</v>
      </c>
      <c r="I53" s="63"/>
    </row>
    <row r="54" spans="1:9" ht="16.2" customHeight="1">
      <c r="A54" s="65"/>
      <c r="B54" s="65" t="s">
        <v>57</v>
      </c>
      <c r="C54" s="67" t="s">
        <v>21</v>
      </c>
      <c r="D54" s="65">
        <v>73.599999999999994</v>
      </c>
      <c r="E54" s="68">
        <v>83.5</v>
      </c>
      <c r="F54" s="68">
        <f t="shared" si="2"/>
        <v>16.7</v>
      </c>
      <c r="G54" s="68">
        <f t="shared" si="3"/>
        <v>100.2</v>
      </c>
      <c r="H54" s="26">
        <v>150</v>
      </c>
      <c r="I54" s="63"/>
    </row>
    <row r="55" spans="1:9" ht="16.2" customHeight="1">
      <c r="A55" s="65"/>
      <c r="B55" s="65" t="s">
        <v>58</v>
      </c>
      <c r="C55" s="67" t="s">
        <v>21</v>
      </c>
      <c r="D55" s="65">
        <v>115.2</v>
      </c>
      <c r="E55" s="68">
        <v>125</v>
      </c>
      <c r="F55" s="68">
        <f t="shared" si="2"/>
        <v>25</v>
      </c>
      <c r="G55" s="68">
        <f t="shared" si="3"/>
        <v>150</v>
      </c>
      <c r="H55" s="26">
        <v>150</v>
      </c>
      <c r="I55" s="63"/>
    </row>
    <row r="56" spans="1:9" ht="16.2" customHeight="1">
      <c r="A56" s="65"/>
      <c r="B56" s="65" t="s">
        <v>59</v>
      </c>
      <c r="C56" s="67" t="s">
        <v>21</v>
      </c>
      <c r="D56" s="65">
        <v>28</v>
      </c>
      <c r="E56" s="68">
        <v>35</v>
      </c>
      <c r="F56" s="68">
        <f t="shared" si="2"/>
        <v>7</v>
      </c>
      <c r="G56" s="68">
        <f t="shared" si="3"/>
        <v>42</v>
      </c>
      <c r="H56" s="26">
        <v>50</v>
      </c>
      <c r="I56" s="63"/>
    </row>
    <row r="57" spans="1:9" ht="16.2" customHeight="1">
      <c r="A57" s="65"/>
      <c r="B57" s="65" t="s">
        <v>60</v>
      </c>
      <c r="C57" s="67" t="s">
        <v>21</v>
      </c>
      <c r="D57" s="65">
        <v>166.4</v>
      </c>
      <c r="E57" s="68">
        <v>179.3</v>
      </c>
      <c r="F57" s="68">
        <f t="shared" si="2"/>
        <v>35.860000000000007</v>
      </c>
      <c r="G57" s="68">
        <f t="shared" si="3"/>
        <v>215.16000000000003</v>
      </c>
      <c r="H57" s="26">
        <v>300</v>
      </c>
      <c r="I57" s="63"/>
    </row>
    <row r="58" spans="1:9" ht="16.2" customHeight="1">
      <c r="A58" s="65"/>
      <c r="B58" s="65" t="s">
        <v>61</v>
      </c>
      <c r="C58" s="67" t="s">
        <v>21</v>
      </c>
      <c r="D58" s="65">
        <v>166.4</v>
      </c>
      <c r="E58" s="68">
        <v>179.3</v>
      </c>
      <c r="F58" s="68">
        <f t="shared" si="2"/>
        <v>35.860000000000007</v>
      </c>
      <c r="G58" s="68">
        <f t="shared" si="3"/>
        <v>215.16000000000003</v>
      </c>
      <c r="H58" s="26">
        <v>300</v>
      </c>
      <c r="I58" s="63"/>
    </row>
    <row r="59" spans="1:9" ht="16.2" customHeight="1">
      <c r="A59" s="65"/>
      <c r="B59" s="65" t="s">
        <v>62</v>
      </c>
      <c r="C59" s="67" t="s">
        <v>21</v>
      </c>
      <c r="D59" s="65">
        <v>197.6</v>
      </c>
      <c r="E59" s="68">
        <v>215</v>
      </c>
      <c r="F59" s="68">
        <f t="shared" si="2"/>
        <v>43</v>
      </c>
      <c r="G59" s="68">
        <f t="shared" si="3"/>
        <v>258</v>
      </c>
      <c r="H59" s="26">
        <v>450</v>
      </c>
      <c r="I59" s="63"/>
    </row>
    <row r="60" spans="1:9" ht="16.2" customHeight="1">
      <c r="A60" s="65"/>
      <c r="B60" s="65" t="s">
        <v>63</v>
      </c>
      <c r="C60" s="67" t="s">
        <v>21</v>
      </c>
      <c r="D60" s="65">
        <v>197.6</v>
      </c>
      <c r="E60" s="68">
        <v>215</v>
      </c>
      <c r="F60" s="68">
        <f t="shared" si="2"/>
        <v>43</v>
      </c>
      <c r="G60" s="68">
        <f t="shared" si="3"/>
        <v>258</v>
      </c>
      <c r="H60" s="26">
        <v>450</v>
      </c>
      <c r="I60" s="63"/>
    </row>
    <row r="61" spans="1:9" ht="16.2" customHeight="1">
      <c r="A61" s="65"/>
      <c r="B61" s="65" t="s">
        <v>64</v>
      </c>
      <c r="C61" s="67" t="s">
        <v>65</v>
      </c>
      <c r="D61" s="65">
        <v>83.2</v>
      </c>
      <c r="E61" s="68">
        <v>91.8</v>
      </c>
      <c r="F61" s="68">
        <f t="shared" si="2"/>
        <v>18.36</v>
      </c>
      <c r="G61" s="68">
        <f t="shared" si="3"/>
        <v>110.16</v>
      </c>
      <c r="H61" s="26">
        <v>150</v>
      </c>
      <c r="I61" s="63"/>
    </row>
    <row r="62" spans="1:9" ht="16.2" customHeight="1">
      <c r="A62" s="65"/>
      <c r="B62" s="65" t="s">
        <v>66</v>
      </c>
      <c r="C62" s="67" t="s">
        <v>65</v>
      </c>
      <c r="D62" s="65">
        <v>120</v>
      </c>
      <c r="E62" s="68">
        <v>130</v>
      </c>
      <c r="F62" s="68">
        <f t="shared" si="2"/>
        <v>26</v>
      </c>
      <c r="G62" s="68">
        <f t="shared" si="3"/>
        <v>156</v>
      </c>
      <c r="H62" s="26">
        <v>200</v>
      </c>
      <c r="I62" s="63"/>
    </row>
    <row r="63" spans="1:9" ht="16.2" customHeight="1">
      <c r="A63" s="65"/>
      <c r="B63" s="65" t="s">
        <v>67</v>
      </c>
      <c r="C63" s="67" t="s">
        <v>65</v>
      </c>
      <c r="D63" s="65">
        <v>92.8</v>
      </c>
      <c r="E63" s="68">
        <v>108.5</v>
      </c>
      <c r="F63" s="68">
        <f t="shared" si="2"/>
        <v>21.700000000000003</v>
      </c>
      <c r="G63" s="68">
        <f t="shared" si="3"/>
        <v>130.19999999999999</v>
      </c>
      <c r="H63" s="26">
        <v>170</v>
      </c>
      <c r="I63" s="63"/>
    </row>
    <row r="64" spans="1:9" ht="16.2" customHeight="1">
      <c r="A64" s="65"/>
      <c r="B64" s="65" t="s">
        <v>68</v>
      </c>
      <c r="C64" s="67" t="s">
        <v>65</v>
      </c>
      <c r="D64" s="65">
        <v>138.4</v>
      </c>
      <c r="E64" s="68">
        <v>150</v>
      </c>
      <c r="F64" s="68">
        <f t="shared" si="2"/>
        <v>30</v>
      </c>
      <c r="G64" s="68">
        <f t="shared" si="3"/>
        <v>180</v>
      </c>
      <c r="H64" s="26">
        <v>250</v>
      </c>
      <c r="I64" s="63"/>
    </row>
    <row r="65" spans="1:9" ht="16.2" customHeight="1">
      <c r="A65" s="65"/>
      <c r="B65" s="65" t="s">
        <v>69</v>
      </c>
      <c r="C65" s="67" t="s">
        <v>65</v>
      </c>
      <c r="D65" s="65">
        <v>18.399999999999999</v>
      </c>
      <c r="E65" s="68">
        <v>21</v>
      </c>
      <c r="F65" s="68">
        <f t="shared" si="2"/>
        <v>4.2</v>
      </c>
      <c r="G65" s="68">
        <f t="shared" si="3"/>
        <v>25.2</v>
      </c>
      <c r="H65" s="26">
        <v>50</v>
      </c>
      <c r="I65" s="63"/>
    </row>
    <row r="66" spans="1:9" ht="16.2" customHeight="1">
      <c r="A66" s="65"/>
      <c r="B66" s="65" t="s">
        <v>70</v>
      </c>
      <c r="C66" s="67" t="s">
        <v>65</v>
      </c>
      <c r="D66" s="65">
        <v>36.799999999999997</v>
      </c>
      <c r="E66" s="68">
        <v>41.8</v>
      </c>
      <c r="F66" s="68">
        <f t="shared" si="2"/>
        <v>8.36</v>
      </c>
      <c r="G66" s="68">
        <f t="shared" si="3"/>
        <v>50.16</v>
      </c>
      <c r="H66" s="26">
        <v>85</v>
      </c>
      <c r="I66" s="63"/>
    </row>
    <row r="67" spans="1:9" ht="16.2" customHeight="1">
      <c r="A67" s="65"/>
      <c r="B67" s="65" t="s">
        <v>71</v>
      </c>
      <c r="C67" s="67" t="s">
        <v>65</v>
      </c>
      <c r="D67" s="65"/>
      <c r="E67" s="68"/>
      <c r="F67" s="68"/>
      <c r="G67" s="68"/>
      <c r="H67" s="26">
        <v>250</v>
      </c>
      <c r="I67" s="63"/>
    </row>
    <row r="68" spans="1:9" ht="16.2" customHeight="1">
      <c r="A68" s="65"/>
      <c r="B68" s="65" t="s">
        <v>72</v>
      </c>
      <c r="C68" s="67" t="s">
        <v>65</v>
      </c>
      <c r="D68" s="65"/>
      <c r="E68" s="68"/>
      <c r="F68" s="68"/>
      <c r="G68" s="68"/>
      <c r="H68" s="26">
        <v>300</v>
      </c>
      <c r="I68" s="63"/>
    </row>
    <row r="69" spans="1:9" ht="16.2" customHeight="1">
      <c r="A69" s="65"/>
      <c r="B69" s="65" t="s">
        <v>73</v>
      </c>
      <c r="C69" s="67" t="s">
        <v>65</v>
      </c>
      <c r="D69" s="65"/>
      <c r="E69" s="68"/>
      <c r="F69" s="68"/>
      <c r="G69" s="68"/>
      <c r="H69" s="26">
        <v>350</v>
      </c>
      <c r="I69" s="63"/>
    </row>
    <row r="70" spans="1:9" ht="16.2" customHeight="1">
      <c r="A70" s="65"/>
      <c r="B70" s="65" t="s">
        <v>74</v>
      </c>
      <c r="C70" s="67" t="s">
        <v>65</v>
      </c>
      <c r="D70" s="65">
        <v>92.8</v>
      </c>
      <c r="E70" s="68">
        <f>D70*1.08</f>
        <v>100.224</v>
      </c>
      <c r="F70" s="68">
        <f t="shared" ref="F70:F91" si="4">E70*0.2</f>
        <v>20.044800000000002</v>
      </c>
      <c r="G70" s="68">
        <f t="shared" ref="G70:G91" si="5">E70+F70</f>
        <v>120.2688</v>
      </c>
      <c r="H70" s="26">
        <v>200</v>
      </c>
      <c r="I70" s="63"/>
    </row>
    <row r="71" spans="1:9" ht="16.2" customHeight="1">
      <c r="A71" s="65"/>
      <c r="B71" s="65" t="s">
        <v>75</v>
      </c>
      <c r="C71" s="67" t="s">
        <v>65</v>
      </c>
      <c r="D71" s="65">
        <v>554.4</v>
      </c>
      <c r="E71" s="68">
        <v>417</v>
      </c>
      <c r="F71" s="68">
        <f t="shared" si="4"/>
        <v>83.4</v>
      </c>
      <c r="G71" s="68">
        <f t="shared" si="5"/>
        <v>500.4</v>
      </c>
      <c r="H71" s="26">
        <v>600</v>
      </c>
      <c r="I71" s="63"/>
    </row>
    <row r="72" spans="1:9" ht="16.2" customHeight="1">
      <c r="A72" s="65"/>
      <c r="B72" s="65" t="s">
        <v>76</v>
      </c>
      <c r="C72" s="67" t="s">
        <v>65</v>
      </c>
      <c r="D72" s="65">
        <v>92.8</v>
      </c>
      <c r="E72" s="68">
        <v>108.5</v>
      </c>
      <c r="F72" s="68">
        <f t="shared" si="4"/>
        <v>21.700000000000003</v>
      </c>
      <c r="G72" s="68">
        <f t="shared" si="5"/>
        <v>130.19999999999999</v>
      </c>
      <c r="H72" s="26">
        <v>200</v>
      </c>
      <c r="I72" s="63"/>
    </row>
    <row r="73" spans="1:9" ht="16.2" customHeight="1">
      <c r="A73" s="65"/>
      <c r="B73" s="65" t="s">
        <v>77</v>
      </c>
      <c r="C73" s="67" t="s">
        <v>65</v>
      </c>
      <c r="D73" s="65">
        <v>92.8</v>
      </c>
      <c r="E73" s="68">
        <v>108.5</v>
      </c>
      <c r="F73" s="68">
        <f t="shared" si="4"/>
        <v>21.700000000000003</v>
      </c>
      <c r="G73" s="68">
        <f t="shared" si="5"/>
        <v>130.19999999999999</v>
      </c>
      <c r="H73" s="26">
        <v>200</v>
      </c>
      <c r="I73" s="63"/>
    </row>
    <row r="74" spans="1:9" ht="31.95" customHeight="1">
      <c r="A74" s="65"/>
      <c r="B74" s="65" t="s">
        <v>78</v>
      </c>
      <c r="C74" s="67" t="s">
        <v>65</v>
      </c>
      <c r="D74" s="65">
        <v>60</v>
      </c>
      <c r="E74" s="68">
        <v>65</v>
      </c>
      <c r="F74" s="68">
        <f t="shared" si="4"/>
        <v>13</v>
      </c>
      <c r="G74" s="68">
        <f t="shared" si="5"/>
        <v>78</v>
      </c>
      <c r="H74" s="26">
        <v>150</v>
      </c>
      <c r="I74" s="63"/>
    </row>
    <row r="75" spans="1:9" ht="41.25" customHeight="1">
      <c r="A75" s="65"/>
      <c r="B75" s="65" t="s">
        <v>79</v>
      </c>
      <c r="C75" s="67" t="s">
        <v>65</v>
      </c>
      <c r="D75" s="65">
        <v>92.8</v>
      </c>
      <c r="E75" s="68">
        <f>D75*1.08</f>
        <v>100.224</v>
      </c>
      <c r="F75" s="68">
        <f t="shared" si="4"/>
        <v>20.044800000000002</v>
      </c>
      <c r="G75" s="68">
        <f t="shared" si="5"/>
        <v>120.2688</v>
      </c>
      <c r="H75" s="26">
        <v>200</v>
      </c>
      <c r="I75" s="63"/>
    </row>
    <row r="76" spans="1:9" ht="16.2" customHeight="1">
      <c r="A76" s="65"/>
      <c r="B76" s="65" t="s">
        <v>80</v>
      </c>
      <c r="C76" s="67" t="s">
        <v>65</v>
      </c>
      <c r="D76" s="65">
        <v>23.2</v>
      </c>
      <c r="E76" s="68">
        <f>D76*1.08</f>
        <v>25.056000000000001</v>
      </c>
      <c r="F76" s="68">
        <f t="shared" si="4"/>
        <v>5.0112000000000005</v>
      </c>
      <c r="G76" s="68">
        <f t="shared" si="5"/>
        <v>30.0672</v>
      </c>
      <c r="H76" s="26">
        <v>50</v>
      </c>
      <c r="I76" s="63"/>
    </row>
    <row r="77" spans="1:9" ht="16.2" customHeight="1">
      <c r="A77" s="65"/>
      <c r="B77" s="65" t="s">
        <v>81</v>
      </c>
      <c r="C77" s="67" t="s">
        <v>65</v>
      </c>
      <c r="D77" s="65">
        <v>55.2</v>
      </c>
      <c r="E77" s="68">
        <v>45</v>
      </c>
      <c r="F77" s="68">
        <f t="shared" si="4"/>
        <v>9</v>
      </c>
      <c r="G77" s="68">
        <f t="shared" si="5"/>
        <v>54</v>
      </c>
      <c r="H77" s="26">
        <v>100</v>
      </c>
      <c r="I77" s="63"/>
    </row>
    <row r="78" spans="1:9" ht="16.2" customHeight="1">
      <c r="A78" s="65"/>
      <c r="B78" s="65" t="s">
        <v>82</v>
      </c>
      <c r="C78" s="67" t="s">
        <v>21</v>
      </c>
      <c r="D78" s="65">
        <v>369.6</v>
      </c>
      <c r="E78" s="68">
        <v>167</v>
      </c>
      <c r="F78" s="68">
        <f t="shared" si="4"/>
        <v>33.4</v>
      </c>
      <c r="G78" s="68">
        <f t="shared" si="5"/>
        <v>200.4</v>
      </c>
      <c r="H78" s="26">
        <v>250</v>
      </c>
      <c r="I78" s="63"/>
    </row>
    <row r="79" spans="1:9" ht="16.2" customHeight="1">
      <c r="A79" s="65"/>
      <c r="B79" s="65" t="s">
        <v>83</v>
      </c>
      <c r="C79" s="67" t="s">
        <v>21</v>
      </c>
      <c r="D79" s="65">
        <v>394.4</v>
      </c>
      <c r="E79" s="68">
        <v>230</v>
      </c>
      <c r="F79" s="68">
        <f t="shared" si="4"/>
        <v>46</v>
      </c>
      <c r="G79" s="68">
        <f t="shared" si="5"/>
        <v>276</v>
      </c>
      <c r="H79" s="26">
        <v>650</v>
      </c>
      <c r="I79" s="63"/>
    </row>
    <row r="80" spans="1:9" ht="16.2" customHeight="1">
      <c r="A80" s="65"/>
      <c r="B80" s="65" t="s">
        <v>84</v>
      </c>
      <c r="C80" s="67" t="s">
        <v>21</v>
      </c>
      <c r="D80" s="65">
        <v>277.60000000000002</v>
      </c>
      <c r="E80" s="68">
        <v>280</v>
      </c>
      <c r="F80" s="68">
        <f t="shared" si="4"/>
        <v>56</v>
      </c>
      <c r="G80" s="68">
        <f t="shared" si="5"/>
        <v>336</v>
      </c>
      <c r="H80" s="26">
        <v>750</v>
      </c>
      <c r="I80" s="63"/>
    </row>
    <row r="81" spans="1:9" ht="16.2" customHeight="1">
      <c r="A81" s="65"/>
      <c r="B81" s="65" t="s">
        <v>85</v>
      </c>
      <c r="C81" s="67" t="s">
        <v>21</v>
      </c>
      <c r="D81" s="65">
        <v>212.8</v>
      </c>
      <c r="E81" s="68">
        <v>221</v>
      </c>
      <c r="F81" s="68">
        <f t="shared" si="4"/>
        <v>44.2</v>
      </c>
      <c r="G81" s="68">
        <f t="shared" si="5"/>
        <v>265.2</v>
      </c>
      <c r="H81" s="26">
        <v>650</v>
      </c>
      <c r="I81" s="63"/>
    </row>
    <row r="82" spans="1:9" ht="16.2" customHeight="1">
      <c r="A82" s="65"/>
      <c r="B82" s="65" t="s">
        <v>86</v>
      </c>
      <c r="C82" s="67" t="s">
        <v>21</v>
      </c>
      <c r="D82" s="65">
        <v>212.8</v>
      </c>
      <c r="E82" s="68">
        <v>221</v>
      </c>
      <c r="F82" s="68">
        <f t="shared" si="4"/>
        <v>44.2</v>
      </c>
      <c r="G82" s="68">
        <f t="shared" si="5"/>
        <v>265.2</v>
      </c>
      <c r="H82" s="26">
        <v>650</v>
      </c>
      <c r="I82" s="63"/>
    </row>
    <row r="83" spans="1:9" ht="16.2" customHeight="1">
      <c r="A83" s="65"/>
      <c r="B83" s="65" t="s">
        <v>87</v>
      </c>
      <c r="C83" s="67" t="s">
        <v>21</v>
      </c>
      <c r="D83" s="65">
        <v>166.4</v>
      </c>
      <c r="E83" s="68">
        <v>179.2</v>
      </c>
      <c r="F83" s="68">
        <f t="shared" si="4"/>
        <v>35.839999999999996</v>
      </c>
      <c r="G83" s="68">
        <f t="shared" si="5"/>
        <v>215.04</v>
      </c>
      <c r="H83" s="26">
        <v>400</v>
      </c>
      <c r="I83" s="63"/>
    </row>
    <row r="84" spans="1:9" ht="16.2" customHeight="1">
      <c r="A84" s="65"/>
      <c r="B84" s="65" t="s">
        <v>88</v>
      </c>
      <c r="C84" s="67" t="s">
        <v>21</v>
      </c>
      <c r="D84" s="65">
        <v>184.8</v>
      </c>
      <c r="E84" s="68">
        <v>160</v>
      </c>
      <c r="F84" s="68">
        <f t="shared" si="4"/>
        <v>32</v>
      </c>
      <c r="G84" s="68">
        <f t="shared" si="5"/>
        <v>192</v>
      </c>
      <c r="H84" s="26">
        <v>350</v>
      </c>
      <c r="I84" s="63"/>
    </row>
    <row r="85" spans="1:9" ht="16.2" customHeight="1">
      <c r="A85" s="65"/>
      <c r="B85" s="65" t="s">
        <v>89</v>
      </c>
      <c r="C85" s="67" t="s">
        <v>21</v>
      </c>
      <c r="D85" s="65">
        <v>184.8</v>
      </c>
      <c r="E85" s="68">
        <v>160</v>
      </c>
      <c r="F85" s="68">
        <f t="shared" si="4"/>
        <v>32</v>
      </c>
      <c r="G85" s="68">
        <f t="shared" si="5"/>
        <v>192</v>
      </c>
      <c r="H85" s="26">
        <v>350</v>
      </c>
      <c r="I85" s="63"/>
    </row>
    <row r="86" spans="1:9" ht="16.2" customHeight="1">
      <c r="A86" s="65"/>
      <c r="B86" s="65" t="s">
        <v>90</v>
      </c>
      <c r="C86" s="67" t="s">
        <v>21</v>
      </c>
      <c r="D86" s="65">
        <v>508.8</v>
      </c>
      <c r="E86" s="68">
        <v>440</v>
      </c>
      <c r="F86" s="68">
        <f t="shared" si="4"/>
        <v>88</v>
      </c>
      <c r="G86" s="68">
        <f t="shared" si="5"/>
        <v>528</v>
      </c>
      <c r="H86" s="26">
        <v>800</v>
      </c>
      <c r="I86" s="63"/>
    </row>
    <row r="87" spans="1:9" ht="16.2" customHeight="1">
      <c r="A87" s="65"/>
      <c r="B87" s="65" t="s">
        <v>91</v>
      </c>
      <c r="C87" s="67" t="s">
        <v>21</v>
      </c>
      <c r="D87" s="65">
        <v>184.8</v>
      </c>
      <c r="E87" s="68">
        <v>150</v>
      </c>
      <c r="F87" s="68">
        <f t="shared" si="4"/>
        <v>30</v>
      </c>
      <c r="G87" s="68">
        <f t="shared" si="5"/>
        <v>180</v>
      </c>
      <c r="H87" s="26">
        <v>400</v>
      </c>
      <c r="I87" s="63"/>
    </row>
    <row r="88" spans="1:9" ht="16.2" customHeight="1">
      <c r="A88" s="65"/>
      <c r="B88" s="65" t="s">
        <v>92</v>
      </c>
      <c r="C88" s="67" t="s">
        <v>21</v>
      </c>
      <c r="D88" s="65">
        <v>277.60000000000002</v>
      </c>
      <c r="E88" s="68">
        <v>120</v>
      </c>
      <c r="F88" s="68">
        <f t="shared" si="4"/>
        <v>24</v>
      </c>
      <c r="G88" s="68">
        <f t="shared" si="5"/>
        <v>144</v>
      </c>
      <c r="H88" s="26">
        <v>500</v>
      </c>
      <c r="I88" s="63"/>
    </row>
    <row r="89" spans="1:9" ht="16.2" customHeight="1">
      <c r="A89" s="65"/>
      <c r="B89" s="65" t="s">
        <v>93</v>
      </c>
      <c r="C89" s="67" t="s">
        <v>21</v>
      </c>
      <c r="D89" s="65">
        <v>369.6</v>
      </c>
      <c r="E89" s="68">
        <v>210</v>
      </c>
      <c r="F89" s="68">
        <f t="shared" si="4"/>
        <v>42</v>
      </c>
      <c r="G89" s="68">
        <f t="shared" si="5"/>
        <v>252</v>
      </c>
      <c r="H89" s="26">
        <v>600</v>
      </c>
      <c r="I89" s="63"/>
    </row>
    <row r="90" spans="1:9" ht="16.2" customHeight="1">
      <c r="A90" s="65"/>
      <c r="B90" s="65" t="s">
        <v>94</v>
      </c>
      <c r="C90" s="67" t="s">
        <v>21</v>
      </c>
      <c r="D90" s="65">
        <v>323.2</v>
      </c>
      <c r="E90" s="68">
        <v>215</v>
      </c>
      <c r="F90" s="68">
        <f t="shared" si="4"/>
        <v>43</v>
      </c>
      <c r="G90" s="68">
        <f t="shared" si="5"/>
        <v>258</v>
      </c>
      <c r="H90" s="26">
        <v>550</v>
      </c>
      <c r="I90" s="63"/>
    </row>
    <row r="91" spans="1:9" ht="16.2" customHeight="1">
      <c r="A91" s="65"/>
      <c r="B91" s="65" t="s">
        <v>95</v>
      </c>
      <c r="C91" s="67" t="s">
        <v>21</v>
      </c>
      <c r="D91" s="65">
        <v>369.6</v>
      </c>
      <c r="E91" s="68">
        <v>250</v>
      </c>
      <c r="F91" s="68">
        <f t="shared" si="4"/>
        <v>50</v>
      </c>
      <c r="G91" s="68">
        <f t="shared" si="5"/>
        <v>300</v>
      </c>
      <c r="H91" s="26">
        <v>650</v>
      </c>
      <c r="I91" s="63"/>
    </row>
    <row r="92" spans="1:9" ht="16.2" customHeight="1">
      <c r="A92" s="77" t="s">
        <v>96</v>
      </c>
      <c r="B92" s="78"/>
      <c r="C92" s="78"/>
      <c r="D92" s="78"/>
      <c r="E92" s="78"/>
      <c r="F92" s="78"/>
      <c r="G92" s="78"/>
      <c r="H92" s="78"/>
      <c r="I92" s="79"/>
    </row>
    <row r="93" spans="1:9" ht="16.2" customHeight="1">
      <c r="A93" s="65"/>
      <c r="B93" s="65" t="s">
        <v>97</v>
      </c>
      <c r="C93" s="67" t="s">
        <v>21</v>
      </c>
      <c r="D93" s="65"/>
      <c r="E93" s="68"/>
      <c r="F93" s="68"/>
      <c r="G93" s="68"/>
      <c r="H93" s="26">
        <v>320</v>
      </c>
      <c r="I93" s="63"/>
    </row>
    <row r="94" spans="1:9" ht="16.2" customHeight="1">
      <c r="A94" s="65"/>
      <c r="B94" s="65" t="s">
        <v>98</v>
      </c>
      <c r="C94" s="67" t="s">
        <v>21</v>
      </c>
      <c r="D94" s="65"/>
      <c r="E94" s="68"/>
      <c r="F94" s="68"/>
      <c r="G94" s="68"/>
      <c r="H94" s="26">
        <v>90</v>
      </c>
      <c r="I94" s="63"/>
    </row>
    <row r="95" spans="1:9" ht="16.2" customHeight="1">
      <c r="A95" s="65"/>
      <c r="B95" s="65" t="s">
        <v>99</v>
      </c>
      <c r="C95" s="67" t="s">
        <v>21</v>
      </c>
      <c r="D95" s="65"/>
      <c r="E95" s="68"/>
      <c r="F95" s="68"/>
      <c r="G95" s="68"/>
      <c r="H95" s="26">
        <v>270</v>
      </c>
      <c r="I95" s="63"/>
    </row>
    <row r="96" spans="1:9" ht="16.2" customHeight="1">
      <c r="A96" s="95" t="s">
        <v>100</v>
      </c>
      <c r="B96" s="96"/>
      <c r="C96" s="96"/>
      <c r="D96" s="96"/>
      <c r="E96" s="96"/>
      <c r="F96" s="96"/>
      <c r="G96" s="96"/>
      <c r="H96" s="96"/>
      <c r="I96" s="97"/>
    </row>
    <row r="97" spans="1:9" ht="16.2" customHeight="1">
      <c r="A97" s="65"/>
      <c r="B97" s="65" t="s">
        <v>101</v>
      </c>
      <c r="C97" s="67" t="s">
        <v>21</v>
      </c>
      <c r="D97" s="65">
        <v>212.8</v>
      </c>
      <c r="E97" s="68">
        <v>240</v>
      </c>
      <c r="F97" s="68">
        <f>E97*0.2</f>
        <v>48</v>
      </c>
      <c r="G97" s="68">
        <f>E97+F97</f>
        <v>288</v>
      </c>
      <c r="H97" s="26">
        <v>350</v>
      </c>
      <c r="I97" s="63"/>
    </row>
    <row r="98" spans="1:9" ht="33" customHeight="1">
      <c r="A98" s="65"/>
      <c r="B98" s="65" t="s">
        <v>102</v>
      </c>
      <c r="C98" s="67" t="s">
        <v>21</v>
      </c>
      <c r="D98" s="65">
        <v>212.8</v>
      </c>
      <c r="E98" s="68">
        <v>240</v>
      </c>
      <c r="F98" s="68">
        <f>E98*0.2</f>
        <v>48</v>
      </c>
      <c r="G98" s="68">
        <f>E98+F98</f>
        <v>288</v>
      </c>
      <c r="H98" s="26">
        <v>350</v>
      </c>
      <c r="I98" s="63"/>
    </row>
    <row r="99" spans="1:9" ht="16.2" customHeight="1">
      <c r="A99" s="65"/>
      <c r="B99" s="65" t="s">
        <v>103</v>
      </c>
      <c r="C99" s="67" t="s">
        <v>21</v>
      </c>
      <c r="D99" s="65">
        <v>212.8</v>
      </c>
      <c r="E99" s="68">
        <v>240</v>
      </c>
      <c r="F99" s="68">
        <f>E99*0.2</f>
        <v>48</v>
      </c>
      <c r="G99" s="68">
        <f>E99+F99</f>
        <v>288</v>
      </c>
      <c r="H99" s="26">
        <v>350</v>
      </c>
      <c r="I99" s="63"/>
    </row>
    <row r="100" spans="1:9" ht="16.2" customHeight="1">
      <c r="A100" s="65"/>
      <c r="B100" s="65" t="s">
        <v>104</v>
      </c>
      <c r="C100" s="67" t="s">
        <v>21</v>
      </c>
      <c r="D100" s="65">
        <v>212.8</v>
      </c>
      <c r="E100" s="68">
        <v>240</v>
      </c>
      <c r="F100" s="68">
        <f>E100*0.2</f>
        <v>48</v>
      </c>
      <c r="G100" s="68">
        <f>E100+F100</f>
        <v>288</v>
      </c>
      <c r="H100" s="26">
        <v>350</v>
      </c>
      <c r="I100" s="63"/>
    </row>
    <row r="101" spans="1:9" ht="16.2" customHeight="1">
      <c r="A101" s="95" t="s">
        <v>105</v>
      </c>
      <c r="B101" s="96"/>
      <c r="C101" s="96"/>
      <c r="D101" s="96"/>
      <c r="E101" s="96"/>
      <c r="F101" s="96"/>
      <c r="G101" s="96"/>
      <c r="H101" s="96"/>
      <c r="I101" s="97"/>
    </row>
    <row r="102" spans="1:9" ht="16.2" customHeight="1">
      <c r="A102" s="65"/>
      <c r="B102" s="65" t="s">
        <v>106</v>
      </c>
      <c r="C102" s="67" t="s">
        <v>21</v>
      </c>
      <c r="D102" s="65">
        <v>16</v>
      </c>
      <c r="E102" s="68">
        <v>18.399999999999999</v>
      </c>
      <c r="F102" s="68">
        <f>E102*0.2</f>
        <v>3.6799999999999997</v>
      </c>
      <c r="G102" s="68">
        <f>E102+F102</f>
        <v>22.08</v>
      </c>
      <c r="H102" s="26">
        <v>50</v>
      </c>
      <c r="I102" s="63"/>
    </row>
    <row r="103" spans="1:9" ht="16.2" customHeight="1">
      <c r="A103" s="65"/>
      <c r="B103" s="65" t="s">
        <v>107</v>
      </c>
      <c r="C103" s="67" t="s">
        <v>21</v>
      </c>
      <c r="D103" s="65">
        <v>40</v>
      </c>
      <c r="E103" s="68">
        <v>45.9</v>
      </c>
      <c r="F103" s="68">
        <f>E103*0.2</f>
        <v>9.18</v>
      </c>
      <c r="G103" s="68">
        <f>E103+F103</f>
        <v>55.08</v>
      </c>
      <c r="H103" s="26">
        <v>100</v>
      </c>
      <c r="I103" s="63"/>
    </row>
    <row r="104" spans="1:9" ht="16.2" customHeight="1">
      <c r="A104" s="65"/>
      <c r="B104" s="65" t="s">
        <v>108</v>
      </c>
      <c r="C104" s="67" t="s">
        <v>21</v>
      </c>
      <c r="D104" s="65"/>
      <c r="E104" s="68"/>
      <c r="F104" s="68"/>
      <c r="G104" s="68"/>
      <c r="H104" s="64">
        <v>20</v>
      </c>
      <c r="I104" s="63"/>
    </row>
    <row r="105" spans="1:9" ht="16.2" customHeight="1">
      <c r="A105" s="65"/>
      <c r="B105" s="65" t="s">
        <v>109</v>
      </c>
      <c r="C105" s="67" t="s">
        <v>21</v>
      </c>
      <c r="D105" s="65">
        <v>28</v>
      </c>
      <c r="E105" s="68">
        <v>33.4</v>
      </c>
      <c r="F105" s="68">
        <f>E105*0.2</f>
        <v>6.68</v>
      </c>
      <c r="G105" s="68">
        <f>E105+F105</f>
        <v>40.08</v>
      </c>
      <c r="H105" s="64">
        <v>50</v>
      </c>
      <c r="I105" s="63"/>
    </row>
    <row r="106" spans="1:9" ht="16.2" customHeight="1">
      <c r="A106" s="95" t="s">
        <v>110</v>
      </c>
      <c r="B106" s="96"/>
      <c r="C106" s="96"/>
      <c r="D106" s="96"/>
      <c r="E106" s="96"/>
      <c r="F106" s="96"/>
      <c r="G106" s="96"/>
      <c r="H106" s="96"/>
      <c r="I106" s="97"/>
    </row>
    <row r="107" spans="1:9" ht="16.2" customHeight="1">
      <c r="A107" s="65"/>
      <c r="B107" s="65" t="s">
        <v>111</v>
      </c>
      <c r="C107" s="67" t="s">
        <v>21</v>
      </c>
      <c r="D107" s="65">
        <v>56</v>
      </c>
      <c r="E107" s="68">
        <v>62.58</v>
      </c>
      <c r="F107" s="68">
        <f t="shared" ref="F107:F117" si="6">E107*0.2</f>
        <v>12.516</v>
      </c>
      <c r="G107" s="68">
        <f t="shared" ref="G107:G117" si="7">E107+F107</f>
        <v>75.096000000000004</v>
      </c>
      <c r="H107" s="26">
        <v>100</v>
      </c>
      <c r="I107" s="63"/>
    </row>
    <row r="108" spans="1:9" ht="16.2" customHeight="1">
      <c r="A108" s="65"/>
      <c r="B108" s="65" t="s">
        <v>112</v>
      </c>
      <c r="C108" s="67" t="s">
        <v>21</v>
      </c>
      <c r="D108" s="65">
        <v>92.8</v>
      </c>
      <c r="E108" s="68">
        <v>100</v>
      </c>
      <c r="F108" s="68">
        <f t="shared" si="6"/>
        <v>20</v>
      </c>
      <c r="G108" s="68">
        <f t="shared" si="7"/>
        <v>120</v>
      </c>
      <c r="H108" s="26">
        <v>200</v>
      </c>
      <c r="I108" s="63"/>
    </row>
    <row r="109" spans="1:9" ht="16.2" customHeight="1">
      <c r="A109" s="65"/>
      <c r="B109" s="65" t="s">
        <v>113</v>
      </c>
      <c r="C109" s="67" t="s">
        <v>21</v>
      </c>
      <c r="D109" s="65">
        <v>55.2</v>
      </c>
      <c r="E109" s="68">
        <v>37.5</v>
      </c>
      <c r="F109" s="68">
        <f t="shared" si="6"/>
        <v>7.5</v>
      </c>
      <c r="G109" s="68">
        <f t="shared" si="7"/>
        <v>45</v>
      </c>
      <c r="H109" s="26">
        <v>150</v>
      </c>
      <c r="I109" s="63"/>
    </row>
    <row r="110" spans="1:9" ht="16.2" customHeight="1">
      <c r="A110" s="65"/>
      <c r="B110" s="65" t="s">
        <v>114</v>
      </c>
      <c r="C110" s="67" t="s">
        <v>21</v>
      </c>
      <c r="D110" s="65">
        <v>554.4</v>
      </c>
      <c r="E110" s="68">
        <v>400</v>
      </c>
      <c r="F110" s="68">
        <f t="shared" si="6"/>
        <v>80</v>
      </c>
      <c r="G110" s="68">
        <f t="shared" si="7"/>
        <v>480</v>
      </c>
      <c r="H110" s="26">
        <v>1000</v>
      </c>
      <c r="I110" s="63"/>
    </row>
    <row r="111" spans="1:9" ht="16.2" customHeight="1">
      <c r="A111" s="65"/>
      <c r="B111" s="65" t="s">
        <v>115</v>
      </c>
      <c r="C111" s="67" t="s">
        <v>21</v>
      </c>
      <c r="D111" s="65">
        <v>166.4</v>
      </c>
      <c r="E111" s="68">
        <v>185</v>
      </c>
      <c r="F111" s="68">
        <f t="shared" si="6"/>
        <v>37</v>
      </c>
      <c r="G111" s="68">
        <f t="shared" si="7"/>
        <v>222</v>
      </c>
      <c r="H111" s="26">
        <v>300</v>
      </c>
      <c r="I111" s="63"/>
    </row>
    <row r="112" spans="1:9" ht="16.2" customHeight="1">
      <c r="A112" s="65"/>
      <c r="B112" s="65" t="s">
        <v>116</v>
      </c>
      <c r="C112" s="67" t="s">
        <v>21</v>
      </c>
      <c r="D112" s="65">
        <v>92.8</v>
      </c>
      <c r="E112" s="68">
        <v>100</v>
      </c>
      <c r="F112" s="68">
        <f t="shared" si="6"/>
        <v>20</v>
      </c>
      <c r="G112" s="68">
        <f t="shared" si="7"/>
        <v>120</v>
      </c>
      <c r="H112" s="26">
        <v>200</v>
      </c>
      <c r="I112" s="63"/>
    </row>
    <row r="113" spans="1:9" ht="16.2" customHeight="1">
      <c r="A113" s="65"/>
      <c r="B113" s="65" t="s">
        <v>117</v>
      </c>
      <c r="C113" s="67" t="s">
        <v>21</v>
      </c>
      <c r="D113" s="65">
        <v>92.8</v>
      </c>
      <c r="E113" s="68">
        <v>100</v>
      </c>
      <c r="F113" s="68">
        <f t="shared" si="6"/>
        <v>20</v>
      </c>
      <c r="G113" s="68">
        <f t="shared" si="7"/>
        <v>120</v>
      </c>
      <c r="H113" s="26">
        <v>200</v>
      </c>
      <c r="I113" s="63"/>
    </row>
    <row r="114" spans="1:9" ht="16.2" customHeight="1">
      <c r="A114" s="65"/>
      <c r="B114" s="65" t="s">
        <v>118</v>
      </c>
      <c r="C114" s="67" t="s">
        <v>21</v>
      </c>
      <c r="D114" s="65">
        <v>59.2</v>
      </c>
      <c r="E114" s="68">
        <v>50</v>
      </c>
      <c r="F114" s="68">
        <f t="shared" si="6"/>
        <v>10</v>
      </c>
      <c r="G114" s="68">
        <f t="shared" si="7"/>
        <v>60</v>
      </c>
      <c r="H114" s="26">
        <v>150</v>
      </c>
      <c r="I114" s="63"/>
    </row>
    <row r="115" spans="1:9" ht="16.2" customHeight="1">
      <c r="A115" s="65"/>
      <c r="B115" s="65" t="s">
        <v>119</v>
      </c>
      <c r="C115" s="67" t="s">
        <v>21</v>
      </c>
      <c r="D115" s="65">
        <v>323.2</v>
      </c>
      <c r="E115" s="68">
        <v>250</v>
      </c>
      <c r="F115" s="68">
        <f t="shared" si="6"/>
        <v>50</v>
      </c>
      <c r="G115" s="68">
        <f t="shared" si="7"/>
        <v>300</v>
      </c>
      <c r="H115" s="26">
        <v>550</v>
      </c>
      <c r="I115" s="63"/>
    </row>
    <row r="116" spans="1:9" ht="16.2" customHeight="1">
      <c r="A116" s="65"/>
      <c r="B116" s="65" t="s">
        <v>120</v>
      </c>
      <c r="C116" s="67" t="s">
        <v>21</v>
      </c>
      <c r="D116" s="65">
        <v>166.4</v>
      </c>
      <c r="E116" s="68">
        <v>190</v>
      </c>
      <c r="F116" s="68">
        <f t="shared" si="6"/>
        <v>38</v>
      </c>
      <c r="G116" s="68">
        <f t="shared" si="7"/>
        <v>228</v>
      </c>
      <c r="H116" s="26">
        <v>350</v>
      </c>
      <c r="I116" s="63"/>
    </row>
    <row r="117" spans="1:9" ht="16.2" customHeight="1">
      <c r="A117" s="65"/>
      <c r="B117" s="65" t="s">
        <v>121</v>
      </c>
      <c r="C117" s="67" t="s">
        <v>21</v>
      </c>
      <c r="D117" s="65">
        <v>166.4</v>
      </c>
      <c r="E117" s="68">
        <v>190</v>
      </c>
      <c r="F117" s="68">
        <f t="shared" si="6"/>
        <v>38</v>
      </c>
      <c r="G117" s="68">
        <f t="shared" si="7"/>
        <v>228</v>
      </c>
      <c r="H117" s="26">
        <v>350</v>
      </c>
      <c r="I117" s="63"/>
    </row>
    <row r="118" spans="1:9" ht="16.2" customHeight="1">
      <c r="A118" s="65"/>
      <c r="B118" s="65" t="s">
        <v>122</v>
      </c>
      <c r="C118" s="67" t="s">
        <v>21</v>
      </c>
      <c r="D118" s="65"/>
      <c r="E118" s="68"/>
      <c r="F118" s="68"/>
      <c r="G118" s="68"/>
      <c r="H118" s="26">
        <v>750</v>
      </c>
      <c r="I118" s="63"/>
    </row>
    <row r="119" spans="1:9" ht="16.2" customHeight="1">
      <c r="A119" s="65"/>
      <c r="B119" s="65" t="s">
        <v>123</v>
      </c>
      <c r="C119" s="67" t="s">
        <v>21</v>
      </c>
      <c r="D119" s="65"/>
      <c r="E119" s="68"/>
      <c r="F119" s="68"/>
      <c r="G119" s="68"/>
      <c r="H119" s="26">
        <v>800</v>
      </c>
      <c r="I119" s="63"/>
    </row>
    <row r="120" spans="1:9" ht="16.2" customHeight="1">
      <c r="A120" s="65"/>
      <c r="B120" s="65" t="s">
        <v>124</v>
      </c>
      <c r="C120" s="67" t="s">
        <v>21</v>
      </c>
      <c r="D120" s="65"/>
      <c r="E120" s="68"/>
      <c r="F120" s="68"/>
      <c r="G120" s="68"/>
      <c r="H120" s="26">
        <v>950</v>
      </c>
      <c r="I120" s="63"/>
    </row>
    <row r="121" spans="1:9" ht="16.2" customHeight="1">
      <c r="A121" s="65"/>
      <c r="B121" s="65" t="s">
        <v>125</v>
      </c>
      <c r="C121" s="67" t="s">
        <v>21</v>
      </c>
      <c r="D121" s="65"/>
      <c r="E121" s="68"/>
      <c r="F121" s="68"/>
      <c r="G121" s="68"/>
      <c r="H121" s="26">
        <v>900</v>
      </c>
      <c r="I121" s="63"/>
    </row>
    <row r="122" spans="1:9" ht="16.2" customHeight="1">
      <c r="A122" s="65"/>
      <c r="B122" s="65" t="s">
        <v>126</v>
      </c>
      <c r="C122" s="67" t="s">
        <v>130</v>
      </c>
      <c r="D122" s="65"/>
      <c r="E122" s="68"/>
      <c r="F122" s="68"/>
      <c r="G122" s="68"/>
      <c r="H122" s="26">
        <v>250</v>
      </c>
      <c r="I122" s="63"/>
    </row>
    <row r="123" spans="1:9" ht="16.2" customHeight="1">
      <c r="A123" s="65"/>
      <c r="B123" s="65" t="s">
        <v>127</v>
      </c>
      <c r="C123" s="67" t="s">
        <v>21</v>
      </c>
      <c r="D123" s="65">
        <v>138.4</v>
      </c>
      <c r="E123" s="68">
        <v>160</v>
      </c>
      <c r="F123" s="68">
        <f>E123*0.2</f>
        <v>32</v>
      </c>
      <c r="G123" s="68">
        <f>E123+F123</f>
        <v>192</v>
      </c>
      <c r="H123" s="26">
        <v>250</v>
      </c>
      <c r="I123" s="63"/>
    </row>
    <row r="124" spans="1:9" ht="16.2" customHeight="1">
      <c r="A124" s="65"/>
      <c r="B124" s="65" t="s">
        <v>128</v>
      </c>
      <c r="C124" s="67" t="s">
        <v>21</v>
      </c>
      <c r="D124" s="65">
        <v>52</v>
      </c>
      <c r="E124" s="68">
        <v>60</v>
      </c>
      <c r="F124" s="68">
        <f>E124*0.2</f>
        <v>12</v>
      </c>
      <c r="G124" s="68">
        <f>E124+F124</f>
        <v>72</v>
      </c>
      <c r="H124" s="26">
        <v>100</v>
      </c>
      <c r="I124" s="63"/>
    </row>
    <row r="125" spans="1:9" ht="16.2" customHeight="1">
      <c r="A125" s="65"/>
      <c r="B125" s="65" t="s">
        <v>129</v>
      </c>
      <c r="C125" s="67" t="s">
        <v>130</v>
      </c>
      <c r="D125" s="65">
        <v>16.8</v>
      </c>
      <c r="E125" s="68">
        <v>20.9</v>
      </c>
      <c r="F125" s="68">
        <f>E125*0.2</f>
        <v>4.18</v>
      </c>
      <c r="G125" s="68">
        <f>E125+F125</f>
        <v>25.08</v>
      </c>
      <c r="H125" s="26">
        <v>80</v>
      </c>
      <c r="I125" s="63"/>
    </row>
    <row r="126" spans="1:9" ht="16.2" customHeight="1">
      <c r="A126" s="65"/>
      <c r="B126" s="77" t="s">
        <v>131</v>
      </c>
      <c r="C126" s="78"/>
      <c r="D126" s="78"/>
      <c r="E126" s="78"/>
      <c r="F126" s="78"/>
      <c r="G126" s="78"/>
      <c r="H126" s="78"/>
      <c r="I126" s="79"/>
    </row>
    <row r="127" spans="1:9" ht="16.2" customHeight="1">
      <c r="A127" s="65"/>
      <c r="B127" s="65" t="s">
        <v>132</v>
      </c>
      <c r="C127" s="67" t="s">
        <v>133</v>
      </c>
      <c r="D127" s="65">
        <v>129.6</v>
      </c>
      <c r="E127" s="68">
        <v>140</v>
      </c>
      <c r="F127" s="68">
        <f>E127*0.2</f>
        <v>28</v>
      </c>
      <c r="G127" s="68">
        <f>E127+F127</f>
        <v>168</v>
      </c>
      <c r="H127" s="26">
        <v>250</v>
      </c>
      <c r="I127" s="63"/>
    </row>
    <row r="128" spans="1:9" ht="16.2" customHeight="1">
      <c r="A128" s="65"/>
      <c r="B128" s="65" t="s">
        <v>134</v>
      </c>
      <c r="C128" s="67" t="s">
        <v>133</v>
      </c>
      <c r="D128" s="65">
        <v>369.6</v>
      </c>
      <c r="E128" s="68">
        <v>280</v>
      </c>
      <c r="F128" s="68">
        <f>E128*0.2</f>
        <v>56</v>
      </c>
      <c r="G128" s="68">
        <f>E128+F128</f>
        <v>336</v>
      </c>
      <c r="H128" s="26">
        <v>500</v>
      </c>
      <c r="I128" s="63"/>
    </row>
    <row r="129" spans="1:11" ht="16.2" customHeight="1">
      <c r="A129" s="65"/>
      <c r="B129" s="65" t="s">
        <v>135</v>
      </c>
      <c r="C129" s="67" t="s">
        <v>133</v>
      </c>
      <c r="D129" s="65">
        <v>129.6</v>
      </c>
      <c r="E129" s="68">
        <v>140</v>
      </c>
      <c r="F129" s="68">
        <f>E129*0.2</f>
        <v>28</v>
      </c>
      <c r="G129" s="68">
        <f>E129+F129</f>
        <v>168</v>
      </c>
      <c r="H129" s="26">
        <v>250</v>
      </c>
      <c r="I129" s="63"/>
    </row>
    <row r="130" spans="1:11" ht="16.2" customHeight="1">
      <c r="A130" s="65"/>
      <c r="B130" s="65" t="s">
        <v>136</v>
      </c>
      <c r="C130" s="67" t="s">
        <v>133</v>
      </c>
      <c r="D130" s="65">
        <v>323.2</v>
      </c>
      <c r="E130" s="68">
        <v>292</v>
      </c>
      <c r="F130" s="68">
        <f>E130*0.2</f>
        <v>58.400000000000006</v>
      </c>
      <c r="G130" s="68">
        <f>E130+F130</f>
        <v>350.4</v>
      </c>
      <c r="H130" s="26">
        <v>500</v>
      </c>
      <c r="I130" s="63"/>
    </row>
    <row r="131" spans="1:11" ht="16.2" customHeight="1">
      <c r="A131" s="65"/>
      <c r="B131" s="77" t="s">
        <v>137</v>
      </c>
      <c r="C131" s="78"/>
      <c r="D131" s="78"/>
      <c r="E131" s="78"/>
      <c r="F131" s="78"/>
      <c r="G131" s="78"/>
      <c r="H131" s="78"/>
      <c r="I131" s="79"/>
    </row>
    <row r="132" spans="1:11" ht="16.2" customHeight="1">
      <c r="A132" s="65"/>
      <c r="B132" s="65" t="s">
        <v>138</v>
      </c>
      <c r="C132" s="67" t="s">
        <v>21</v>
      </c>
      <c r="D132" s="65">
        <v>55.2</v>
      </c>
      <c r="E132" s="68">
        <v>58.4</v>
      </c>
      <c r="F132" s="68">
        <f t="shared" ref="F132:F143" si="8">E132*0.2</f>
        <v>11.68</v>
      </c>
      <c r="G132" s="68">
        <f t="shared" ref="G132:G143" si="9">E132+F132</f>
        <v>70.08</v>
      </c>
      <c r="H132" s="26">
        <v>150</v>
      </c>
      <c r="I132" s="63"/>
    </row>
    <row r="133" spans="1:11" ht="16.2" customHeight="1">
      <c r="A133" s="65"/>
      <c r="B133" s="65" t="s">
        <v>139</v>
      </c>
      <c r="C133" s="67" t="s">
        <v>21</v>
      </c>
      <c r="D133" s="65">
        <v>92.8</v>
      </c>
      <c r="E133" s="68">
        <f>D133*1.08</f>
        <v>100.224</v>
      </c>
      <c r="F133" s="68">
        <f t="shared" si="8"/>
        <v>20.044800000000002</v>
      </c>
      <c r="G133" s="68">
        <f t="shared" si="9"/>
        <v>120.2688</v>
      </c>
      <c r="H133" s="26">
        <v>250</v>
      </c>
      <c r="I133" s="63"/>
      <c r="K133" s="52" t="s">
        <v>140</v>
      </c>
    </row>
    <row r="134" spans="1:11" ht="16.2" customHeight="1">
      <c r="A134" s="65"/>
      <c r="B134" s="65" t="s">
        <v>141</v>
      </c>
      <c r="C134" s="67" t="s">
        <v>21</v>
      </c>
      <c r="D134" s="65">
        <v>120</v>
      </c>
      <c r="E134" s="68">
        <v>133.5</v>
      </c>
      <c r="F134" s="68">
        <f t="shared" si="8"/>
        <v>26.700000000000003</v>
      </c>
      <c r="G134" s="68">
        <f t="shared" si="9"/>
        <v>160.19999999999999</v>
      </c>
      <c r="H134" s="26">
        <v>200</v>
      </c>
      <c r="I134" s="63"/>
    </row>
    <row r="135" spans="1:11" ht="16.2" customHeight="1">
      <c r="A135" s="65"/>
      <c r="B135" s="65" t="s">
        <v>142</v>
      </c>
      <c r="C135" s="67" t="s">
        <v>21</v>
      </c>
      <c r="D135" s="65">
        <v>197.6</v>
      </c>
      <c r="E135" s="68">
        <v>220</v>
      </c>
      <c r="F135" s="68">
        <f t="shared" si="8"/>
        <v>44</v>
      </c>
      <c r="G135" s="68">
        <f t="shared" si="9"/>
        <v>264</v>
      </c>
      <c r="H135" s="26">
        <v>300</v>
      </c>
      <c r="I135" s="63"/>
    </row>
    <row r="136" spans="1:11" ht="16.2" customHeight="1">
      <c r="A136" s="65"/>
      <c r="B136" s="65" t="s">
        <v>143</v>
      </c>
      <c r="C136" s="67" t="s">
        <v>21</v>
      </c>
      <c r="D136" s="65">
        <v>73.599999999999994</v>
      </c>
      <c r="E136" s="68">
        <v>70</v>
      </c>
      <c r="F136" s="68">
        <f t="shared" si="8"/>
        <v>14</v>
      </c>
      <c r="G136" s="68">
        <f t="shared" si="9"/>
        <v>84</v>
      </c>
      <c r="H136" s="26">
        <v>150</v>
      </c>
      <c r="I136" s="63"/>
    </row>
    <row r="137" spans="1:11" ht="16.2" customHeight="1">
      <c r="A137" s="65"/>
      <c r="B137" s="65" t="s">
        <v>144</v>
      </c>
      <c r="C137" s="67" t="s">
        <v>21</v>
      </c>
      <c r="D137" s="65">
        <v>36.799999999999997</v>
      </c>
      <c r="E137" s="68">
        <v>40</v>
      </c>
      <c r="F137" s="68">
        <f t="shared" si="8"/>
        <v>8</v>
      </c>
      <c r="G137" s="68">
        <f t="shared" si="9"/>
        <v>48</v>
      </c>
      <c r="H137" s="26">
        <v>100</v>
      </c>
      <c r="I137" s="63"/>
    </row>
    <row r="138" spans="1:11" ht="16.2" customHeight="1">
      <c r="A138" s="65"/>
      <c r="B138" s="65" t="s">
        <v>145</v>
      </c>
      <c r="C138" s="67" t="s">
        <v>21</v>
      </c>
      <c r="D138" s="65">
        <v>46.4</v>
      </c>
      <c r="E138" s="68">
        <f>D138*1.08</f>
        <v>50.112000000000002</v>
      </c>
      <c r="F138" s="68">
        <f t="shared" si="8"/>
        <v>10.022400000000001</v>
      </c>
      <c r="G138" s="68">
        <f t="shared" si="9"/>
        <v>60.134399999999999</v>
      </c>
      <c r="H138" s="26">
        <v>100</v>
      </c>
      <c r="I138" s="63"/>
    </row>
    <row r="139" spans="1:11" ht="16.2" customHeight="1">
      <c r="A139" s="65"/>
      <c r="B139" s="65" t="s">
        <v>146</v>
      </c>
      <c r="C139" s="67" t="s">
        <v>21</v>
      </c>
      <c r="D139" s="65">
        <v>156.80000000000001</v>
      </c>
      <c r="E139" s="68">
        <v>175</v>
      </c>
      <c r="F139" s="68">
        <f t="shared" si="8"/>
        <v>35</v>
      </c>
      <c r="G139" s="68">
        <f t="shared" si="9"/>
        <v>210</v>
      </c>
      <c r="H139" s="26">
        <v>350</v>
      </c>
      <c r="I139" s="63"/>
    </row>
    <row r="140" spans="1:11" ht="16.2" customHeight="1">
      <c r="A140" s="65"/>
      <c r="B140" s="65" t="s">
        <v>147</v>
      </c>
      <c r="C140" s="67" t="s">
        <v>21</v>
      </c>
      <c r="D140" s="65">
        <v>231.2</v>
      </c>
      <c r="E140" s="68">
        <v>260</v>
      </c>
      <c r="F140" s="68">
        <f t="shared" si="8"/>
        <v>52</v>
      </c>
      <c r="G140" s="68">
        <f t="shared" si="9"/>
        <v>312</v>
      </c>
      <c r="H140" s="26">
        <v>450</v>
      </c>
      <c r="I140" s="63"/>
    </row>
    <row r="141" spans="1:11" ht="16.2" customHeight="1">
      <c r="A141" s="65"/>
      <c r="B141" s="65" t="s">
        <v>148</v>
      </c>
      <c r="C141" s="67" t="s">
        <v>21</v>
      </c>
      <c r="D141" s="65">
        <v>73.599999999999994</v>
      </c>
      <c r="E141" s="68">
        <v>83.5</v>
      </c>
      <c r="F141" s="68">
        <f t="shared" si="8"/>
        <v>16.7</v>
      </c>
      <c r="G141" s="68">
        <f t="shared" si="9"/>
        <v>100.2</v>
      </c>
      <c r="H141" s="26">
        <v>150</v>
      </c>
      <c r="I141" s="63"/>
    </row>
    <row r="142" spans="1:11" ht="16.2" customHeight="1">
      <c r="A142" s="65"/>
      <c r="B142" s="65" t="s">
        <v>149</v>
      </c>
      <c r="C142" s="67" t="s">
        <v>150</v>
      </c>
      <c r="D142" s="65">
        <v>92.8</v>
      </c>
      <c r="E142" s="68">
        <v>125</v>
      </c>
      <c r="F142" s="68">
        <f t="shared" si="8"/>
        <v>25</v>
      </c>
      <c r="G142" s="68">
        <f t="shared" si="9"/>
        <v>150</v>
      </c>
      <c r="H142" s="26">
        <v>200</v>
      </c>
      <c r="I142" s="63"/>
    </row>
    <row r="143" spans="1:11" ht="16.2" customHeight="1">
      <c r="A143" s="65"/>
      <c r="B143" s="65" t="s">
        <v>151</v>
      </c>
      <c r="C143" s="67" t="s">
        <v>150</v>
      </c>
      <c r="D143" s="65">
        <v>184.8</v>
      </c>
      <c r="E143" s="68">
        <v>250</v>
      </c>
      <c r="F143" s="68">
        <f t="shared" si="8"/>
        <v>50</v>
      </c>
      <c r="G143" s="68">
        <f t="shared" si="9"/>
        <v>300</v>
      </c>
      <c r="H143" s="26">
        <v>350</v>
      </c>
      <c r="I143" s="63"/>
    </row>
    <row r="144" spans="1:11" ht="16.2" customHeight="1">
      <c r="A144" s="77" t="s">
        <v>152</v>
      </c>
      <c r="B144" s="78"/>
      <c r="C144" s="78"/>
      <c r="D144" s="78"/>
      <c r="E144" s="78"/>
      <c r="F144" s="78"/>
      <c r="G144" s="78"/>
      <c r="H144" s="78"/>
      <c r="I144" s="79"/>
    </row>
    <row r="145" spans="1:9" ht="16.2" customHeight="1">
      <c r="A145" s="65"/>
      <c r="B145" s="65" t="s">
        <v>153</v>
      </c>
      <c r="C145" s="67" t="s">
        <v>133</v>
      </c>
      <c r="D145" s="65">
        <v>68</v>
      </c>
      <c r="E145" s="68">
        <v>79.2</v>
      </c>
      <c r="F145" s="68">
        <f t="shared" ref="F145:F154" si="10">E145*0.2</f>
        <v>15.840000000000002</v>
      </c>
      <c r="G145" s="68">
        <f t="shared" ref="G145:G154" si="11">E145+F145</f>
        <v>95.04</v>
      </c>
      <c r="H145" s="26">
        <v>250</v>
      </c>
      <c r="I145" s="63"/>
    </row>
    <row r="146" spans="1:9" ht="16.2" customHeight="1">
      <c r="A146" s="65"/>
      <c r="B146" s="65" t="s">
        <v>154</v>
      </c>
      <c r="C146" s="67" t="s">
        <v>133</v>
      </c>
      <c r="D146" s="65">
        <v>209.6</v>
      </c>
      <c r="E146" s="68">
        <v>243.5</v>
      </c>
      <c r="F146" s="68">
        <f t="shared" si="10"/>
        <v>48.7</v>
      </c>
      <c r="G146" s="68">
        <f t="shared" si="11"/>
        <v>292.2</v>
      </c>
      <c r="H146" s="26">
        <v>500</v>
      </c>
      <c r="I146" s="63"/>
    </row>
    <row r="147" spans="1:9" ht="16.2" customHeight="1">
      <c r="A147" s="65"/>
      <c r="B147" s="65" t="s">
        <v>155</v>
      </c>
      <c r="C147" s="67" t="s">
        <v>133</v>
      </c>
      <c r="D147" s="65">
        <v>440</v>
      </c>
      <c r="E147" s="68">
        <v>506</v>
      </c>
      <c r="F147" s="68">
        <f t="shared" si="10"/>
        <v>101.2</v>
      </c>
      <c r="G147" s="68">
        <f t="shared" si="11"/>
        <v>607.20000000000005</v>
      </c>
      <c r="H147" s="26">
        <v>700</v>
      </c>
      <c r="I147" s="63"/>
    </row>
    <row r="148" spans="1:9" ht="16.2" customHeight="1">
      <c r="A148" s="65"/>
      <c r="B148" s="65" t="s">
        <v>156</v>
      </c>
      <c r="C148" s="67" t="s">
        <v>133</v>
      </c>
      <c r="D148" s="65">
        <v>647.20000000000005</v>
      </c>
      <c r="E148" s="68">
        <v>708.5</v>
      </c>
      <c r="F148" s="68">
        <f t="shared" si="10"/>
        <v>141.70000000000002</v>
      </c>
      <c r="G148" s="68">
        <f t="shared" si="11"/>
        <v>850.2</v>
      </c>
      <c r="H148" s="26">
        <v>1500</v>
      </c>
      <c r="I148" s="63"/>
    </row>
    <row r="149" spans="1:9" ht="16.2" customHeight="1">
      <c r="A149" s="65"/>
      <c r="B149" s="65" t="s">
        <v>157</v>
      </c>
      <c r="C149" s="67" t="s">
        <v>133</v>
      </c>
      <c r="D149" s="65">
        <v>68.8</v>
      </c>
      <c r="E149" s="68">
        <v>79.2</v>
      </c>
      <c r="F149" s="68">
        <f t="shared" si="10"/>
        <v>15.840000000000002</v>
      </c>
      <c r="G149" s="68">
        <f t="shared" si="11"/>
        <v>95.04</v>
      </c>
      <c r="H149" s="26">
        <v>150</v>
      </c>
      <c r="I149" s="63"/>
    </row>
    <row r="150" spans="1:9" ht="16.2" customHeight="1">
      <c r="A150" s="65"/>
      <c r="B150" s="65" t="s">
        <v>158</v>
      </c>
      <c r="C150" s="67" t="s">
        <v>133</v>
      </c>
      <c r="D150" s="65">
        <v>163.19999999999999</v>
      </c>
      <c r="E150" s="68">
        <v>191.7</v>
      </c>
      <c r="F150" s="68">
        <f t="shared" si="10"/>
        <v>38.339999999999996</v>
      </c>
      <c r="G150" s="68">
        <f t="shared" si="11"/>
        <v>230.04</v>
      </c>
      <c r="H150" s="26">
        <v>300</v>
      </c>
      <c r="I150" s="63"/>
    </row>
    <row r="151" spans="1:9" ht="16.2" customHeight="1">
      <c r="A151" s="65"/>
      <c r="B151" s="65" t="s">
        <v>159</v>
      </c>
      <c r="C151" s="67" t="s">
        <v>133</v>
      </c>
      <c r="D151" s="65">
        <v>256</v>
      </c>
      <c r="E151" s="68">
        <v>300</v>
      </c>
      <c r="F151" s="68">
        <f t="shared" si="10"/>
        <v>60</v>
      </c>
      <c r="G151" s="68">
        <f t="shared" si="11"/>
        <v>360</v>
      </c>
      <c r="H151" s="26">
        <v>450</v>
      </c>
      <c r="I151" s="63"/>
    </row>
    <row r="152" spans="1:9" ht="16.2" customHeight="1">
      <c r="A152" s="65"/>
      <c r="B152" s="65" t="s">
        <v>160</v>
      </c>
      <c r="C152" s="67" t="s">
        <v>133</v>
      </c>
      <c r="D152" s="65">
        <v>44</v>
      </c>
      <c r="E152" s="68">
        <v>50</v>
      </c>
      <c r="F152" s="68">
        <f t="shared" si="10"/>
        <v>10</v>
      </c>
      <c r="G152" s="68">
        <f t="shared" si="11"/>
        <v>60</v>
      </c>
      <c r="H152" s="26">
        <v>100</v>
      </c>
      <c r="I152" s="63"/>
    </row>
    <row r="153" spans="1:9" ht="16.2" customHeight="1">
      <c r="A153" s="65"/>
      <c r="B153" s="65" t="s">
        <v>161</v>
      </c>
      <c r="C153" s="67" t="s">
        <v>133</v>
      </c>
      <c r="D153" s="65">
        <v>163.19999999999999</v>
      </c>
      <c r="E153" s="68">
        <v>180</v>
      </c>
      <c r="F153" s="68">
        <f t="shared" si="10"/>
        <v>36</v>
      </c>
      <c r="G153" s="68">
        <f t="shared" si="11"/>
        <v>216</v>
      </c>
      <c r="H153" s="26">
        <v>300</v>
      </c>
      <c r="I153" s="63"/>
    </row>
    <row r="154" spans="1:9" ht="16.2" customHeight="1">
      <c r="A154" s="65"/>
      <c r="B154" s="65" t="s">
        <v>162</v>
      </c>
      <c r="C154" s="67" t="s">
        <v>133</v>
      </c>
      <c r="D154" s="65">
        <v>256</v>
      </c>
      <c r="E154" s="68">
        <v>280</v>
      </c>
      <c r="F154" s="68">
        <f t="shared" si="10"/>
        <v>56</v>
      </c>
      <c r="G154" s="68">
        <f t="shared" si="11"/>
        <v>336</v>
      </c>
      <c r="H154" s="26">
        <v>450</v>
      </c>
      <c r="I154" s="63"/>
    </row>
    <row r="155" spans="1:9" ht="16.2" customHeight="1">
      <c r="A155" s="77" t="s">
        <v>163</v>
      </c>
      <c r="B155" s="78"/>
      <c r="C155" s="78"/>
      <c r="D155" s="78"/>
      <c r="E155" s="78"/>
      <c r="F155" s="78"/>
      <c r="G155" s="78"/>
      <c r="H155" s="78"/>
      <c r="I155" s="79"/>
    </row>
    <row r="156" spans="1:9" ht="16.2" customHeight="1">
      <c r="A156" s="65"/>
      <c r="B156" s="65" t="s">
        <v>164</v>
      </c>
      <c r="C156" s="67" t="s">
        <v>133</v>
      </c>
      <c r="D156" s="65">
        <v>323.2</v>
      </c>
      <c r="E156" s="68">
        <v>350</v>
      </c>
      <c r="F156" s="68">
        <f t="shared" ref="F156:F175" si="12">E156*0.2</f>
        <v>70</v>
      </c>
      <c r="G156" s="68">
        <f t="shared" ref="G156:G175" si="13">E156+F156</f>
        <v>420</v>
      </c>
      <c r="H156" s="26">
        <v>550</v>
      </c>
      <c r="I156" s="63"/>
    </row>
    <row r="157" spans="1:9" ht="16.2" customHeight="1">
      <c r="A157" s="65"/>
      <c r="B157" s="65" t="s">
        <v>165</v>
      </c>
      <c r="C157" s="67" t="s">
        <v>133</v>
      </c>
      <c r="D157" s="65">
        <v>1056</v>
      </c>
      <c r="E157" s="68">
        <v>1200</v>
      </c>
      <c r="F157" s="68">
        <f t="shared" si="12"/>
        <v>240</v>
      </c>
      <c r="G157" s="68">
        <f t="shared" si="13"/>
        <v>1440</v>
      </c>
      <c r="H157" s="26">
        <v>1700</v>
      </c>
      <c r="I157" s="63"/>
    </row>
    <row r="158" spans="1:9" ht="16.2" customHeight="1">
      <c r="A158" s="65"/>
      <c r="B158" s="65" t="s">
        <v>166</v>
      </c>
      <c r="C158" s="67" t="s">
        <v>133</v>
      </c>
      <c r="D158" s="65">
        <v>832</v>
      </c>
      <c r="E158" s="68">
        <v>900</v>
      </c>
      <c r="F158" s="68">
        <f t="shared" si="12"/>
        <v>180</v>
      </c>
      <c r="G158" s="68">
        <f t="shared" si="13"/>
        <v>1080</v>
      </c>
      <c r="H158" s="26">
        <v>1500</v>
      </c>
      <c r="I158" s="63"/>
    </row>
    <row r="159" spans="1:9" ht="16.2" customHeight="1">
      <c r="A159" s="65"/>
      <c r="B159" s="65" t="s">
        <v>167</v>
      </c>
      <c r="C159" s="67" t="s">
        <v>133</v>
      </c>
      <c r="D159" s="65">
        <v>1056</v>
      </c>
      <c r="E159" s="68">
        <v>1200</v>
      </c>
      <c r="F159" s="68">
        <f t="shared" si="12"/>
        <v>240</v>
      </c>
      <c r="G159" s="68">
        <f t="shared" si="13"/>
        <v>1440</v>
      </c>
      <c r="H159" s="26">
        <v>2000</v>
      </c>
      <c r="I159" s="63"/>
    </row>
    <row r="160" spans="1:9" ht="16.2" customHeight="1">
      <c r="A160" s="65"/>
      <c r="B160" s="65" t="s">
        <v>168</v>
      </c>
      <c r="C160" s="67" t="s">
        <v>133</v>
      </c>
      <c r="D160" s="65">
        <v>394.4</v>
      </c>
      <c r="E160" s="68">
        <v>440</v>
      </c>
      <c r="F160" s="68">
        <f t="shared" si="12"/>
        <v>88</v>
      </c>
      <c r="G160" s="68">
        <f t="shared" si="13"/>
        <v>528</v>
      </c>
      <c r="H160" s="26">
        <v>700</v>
      </c>
      <c r="I160" s="63"/>
    </row>
    <row r="161" spans="1:9" ht="16.2" customHeight="1">
      <c r="A161" s="65"/>
      <c r="B161" s="65" t="s">
        <v>169</v>
      </c>
      <c r="C161" s="67" t="s">
        <v>133</v>
      </c>
      <c r="D161" s="65">
        <v>394.4</v>
      </c>
      <c r="E161" s="68">
        <v>440</v>
      </c>
      <c r="F161" s="68">
        <f t="shared" si="12"/>
        <v>88</v>
      </c>
      <c r="G161" s="68">
        <f t="shared" si="13"/>
        <v>528</v>
      </c>
      <c r="H161" s="26">
        <v>700</v>
      </c>
      <c r="I161" s="63"/>
    </row>
    <row r="162" spans="1:9" ht="16.2" customHeight="1">
      <c r="A162" s="65"/>
      <c r="B162" s="65" t="s">
        <v>170</v>
      </c>
      <c r="C162" s="67" t="s">
        <v>133</v>
      </c>
      <c r="D162" s="65">
        <v>277.60000000000002</v>
      </c>
      <c r="E162" s="68">
        <v>305</v>
      </c>
      <c r="F162" s="68">
        <f t="shared" si="12"/>
        <v>61</v>
      </c>
      <c r="G162" s="68">
        <f t="shared" si="13"/>
        <v>366</v>
      </c>
      <c r="H162" s="26">
        <v>400</v>
      </c>
      <c r="I162" s="63"/>
    </row>
    <row r="163" spans="1:9" ht="16.2" customHeight="1">
      <c r="A163" s="65"/>
      <c r="B163" s="65" t="s">
        <v>171</v>
      </c>
      <c r="C163" s="67" t="s">
        <v>133</v>
      </c>
      <c r="D163" s="65">
        <v>462.4</v>
      </c>
      <c r="E163" s="68">
        <v>510</v>
      </c>
      <c r="F163" s="68">
        <f t="shared" si="12"/>
        <v>102</v>
      </c>
      <c r="G163" s="68">
        <f t="shared" si="13"/>
        <v>612</v>
      </c>
      <c r="H163" s="26">
        <v>500</v>
      </c>
      <c r="I163" s="63"/>
    </row>
    <row r="164" spans="1:9" ht="16.2" customHeight="1">
      <c r="A164" s="65"/>
      <c r="B164" s="65" t="s">
        <v>172</v>
      </c>
      <c r="C164" s="67" t="s">
        <v>133</v>
      </c>
      <c r="D164" s="65">
        <v>369.6</v>
      </c>
      <c r="E164" s="68">
        <v>410</v>
      </c>
      <c r="F164" s="68">
        <f t="shared" si="12"/>
        <v>82</v>
      </c>
      <c r="G164" s="68">
        <f t="shared" si="13"/>
        <v>492</v>
      </c>
      <c r="H164" s="26">
        <v>700</v>
      </c>
      <c r="I164" s="63"/>
    </row>
    <row r="165" spans="1:9" ht="16.2" customHeight="1">
      <c r="A165" s="65"/>
      <c r="B165" s="65" t="s">
        <v>173</v>
      </c>
      <c r="C165" s="67" t="s">
        <v>133</v>
      </c>
      <c r="D165" s="65">
        <v>554.4</v>
      </c>
      <c r="E165" s="68">
        <v>610</v>
      </c>
      <c r="F165" s="68">
        <f t="shared" si="12"/>
        <v>122</v>
      </c>
      <c r="G165" s="68">
        <f t="shared" si="13"/>
        <v>732</v>
      </c>
      <c r="H165" s="26">
        <v>1000</v>
      </c>
      <c r="I165" s="63"/>
    </row>
    <row r="166" spans="1:9" ht="16.2" customHeight="1">
      <c r="A166" s="65"/>
      <c r="B166" s="65" t="s">
        <v>174</v>
      </c>
      <c r="C166" s="67" t="s">
        <v>175</v>
      </c>
      <c r="D166" s="65">
        <v>92.8</v>
      </c>
      <c r="E166" s="68">
        <v>110</v>
      </c>
      <c r="F166" s="68">
        <f t="shared" si="12"/>
        <v>22</v>
      </c>
      <c r="G166" s="68">
        <f t="shared" si="13"/>
        <v>132</v>
      </c>
      <c r="H166" s="26">
        <v>200</v>
      </c>
      <c r="I166" s="63"/>
    </row>
    <row r="167" spans="1:9" ht="16.2" customHeight="1">
      <c r="A167" s="65"/>
      <c r="B167" s="65" t="s">
        <v>176</v>
      </c>
      <c r="C167" s="67" t="s">
        <v>175</v>
      </c>
      <c r="D167" s="65">
        <v>129.6</v>
      </c>
      <c r="E167" s="68">
        <v>145</v>
      </c>
      <c r="F167" s="68">
        <f t="shared" si="12"/>
        <v>29</v>
      </c>
      <c r="G167" s="68">
        <f t="shared" si="13"/>
        <v>174</v>
      </c>
      <c r="H167" s="26">
        <v>300</v>
      </c>
      <c r="I167" s="63"/>
    </row>
    <row r="168" spans="1:9" ht="16.2" customHeight="1">
      <c r="A168" s="65"/>
      <c r="B168" s="65" t="s">
        <v>177</v>
      </c>
      <c r="C168" s="67" t="s">
        <v>175</v>
      </c>
      <c r="D168" s="65">
        <v>92.8</v>
      </c>
      <c r="E168" s="68">
        <v>110</v>
      </c>
      <c r="F168" s="68">
        <f t="shared" si="12"/>
        <v>22</v>
      </c>
      <c r="G168" s="68">
        <f t="shared" si="13"/>
        <v>132</v>
      </c>
      <c r="H168" s="26">
        <v>200</v>
      </c>
      <c r="I168" s="63"/>
    </row>
    <row r="169" spans="1:9" ht="16.2" customHeight="1">
      <c r="A169" s="65"/>
      <c r="B169" s="65" t="s">
        <v>178</v>
      </c>
      <c r="C169" s="67" t="s">
        <v>175</v>
      </c>
      <c r="D169" s="65">
        <v>129.6</v>
      </c>
      <c r="E169" s="68">
        <v>140</v>
      </c>
      <c r="F169" s="68">
        <f t="shared" si="12"/>
        <v>28</v>
      </c>
      <c r="G169" s="68">
        <f t="shared" si="13"/>
        <v>168</v>
      </c>
      <c r="H169" s="26">
        <v>250</v>
      </c>
      <c r="I169" s="63"/>
    </row>
    <row r="170" spans="1:9" ht="16.2" customHeight="1">
      <c r="A170" s="65"/>
      <c r="B170" s="65" t="s">
        <v>179</v>
      </c>
      <c r="C170" s="67" t="s">
        <v>175</v>
      </c>
      <c r="D170" s="65">
        <v>323.2</v>
      </c>
      <c r="E170" s="68">
        <v>360</v>
      </c>
      <c r="F170" s="68">
        <f t="shared" si="12"/>
        <v>72</v>
      </c>
      <c r="G170" s="68">
        <f t="shared" si="13"/>
        <v>432</v>
      </c>
      <c r="H170" s="26">
        <v>550</v>
      </c>
      <c r="I170" s="63"/>
    </row>
    <row r="171" spans="1:9" ht="16.2" customHeight="1">
      <c r="A171" s="65"/>
      <c r="B171" s="65" t="s">
        <v>180</v>
      </c>
      <c r="C171" s="67" t="s">
        <v>133</v>
      </c>
      <c r="D171" s="65">
        <v>73.599999999999994</v>
      </c>
      <c r="E171" s="68">
        <v>80</v>
      </c>
      <c r="F171" s="68">
        <f t="shared" si="12"/>
        <v>16</v>
      </c>
      <c r="G171" s="68">
        <f t="shared" si="13"/>
        <v>96</v>
      </c>
      <c r="H171" s="26">
        <v>200</v>
      </c>
      <c r="I171" s="63"/>
    </row>
    <row r="172" spans="1:9" ht="16.2" customHeight="1">
      <c r="A172" s="65"/>
      <c r="B172" s="65" t="s">
        <v>181</v>
      </c>
      <c r="C172" s="67" t="s">
        <v>133</v>
      </c>
      <c r="D172" s="65">
        <v>407.2</v>
      </c>
      <c r="E172" s="68">
        <v>450</v>
      </c>
      <c r="F172" s="68">
        <f t="shared" si="12"/>
        <v>90</v>
      </c>
      <c r="G172" s="68">
        <f t="shared" si="13"/>
        <v>540</v>
      </c>
      <c r="H172" s="26">
        <v>700</v>
      </c>
      <c r="I172" s="63"/>
    </row>
    <row r="173" spans="1:9" ht="16.2" customHeight="1">
      <c r="A173" s="65"/>
      <c r="B173" s="65" t="s">
        <v>182</v>
      </c>
      <c r="C173" s="67" t="s">
        <v>133</v>
      </c>
      <c r="D173" s="65">
        <v>672</v>
      </c>
      <c r="E173" s="68">
        <v>740</v>
      </c>
      <c r="F173" s="68">
        <f t="shared" si="12"/>
        <v>148</v>
      </c>
      <c r="G173" s="68">
        <f t="shared" si="13"/>
        <v>888</v>
      </c>
      <c r="H173" s="26">
        <v>1000</v>
      </c>
      <c r="I173" s="63"/>
    </row>
    <row r="174" spans="1:9" ht="16.2" customHeight="1">
      <c r="A174" s="65"/>
      <c r="B174" s="65" t="s">
        <v>183</v>
      </c>
      <c r="C174" s="67" t="s">
        <v>133</v>
      </c>
      <c r="D174" s="65">
        <v>369.6</v>
      </c>
      <c r="E174" s="68">
        <v>410</v>
      </c>
      <c r="F174" s="68">
        <f t="shared" si="12"/>
        <v>82</v>
      </c>
      <c r="G174" s="68">
        <f t="shared" si="13"/>
        <v>492</v>
      </c>
      <c r="H174" s="26">
        <v>600</v>
      </c>
      <c r="I174" s="63"/>
    </row>
    <row r="175" spans="1:9" ht="16.2" customHeight="1">
      <c r="A175" s="65"/>
      <c r="B175" s="65" t="s">
        <v>184</v>
      </c>
      <c r="C175" s="67" t="s">
        <v>133</v>
      </c>
      <c r="D175" s="65">
        <v>323.2</v>
      </c>
      <c r="E175" s="68">
        <v>360</v>
      </c>
      <c r="F175" s="68">
        <f t="shared" si="12"/>
        <v>72</v>
      </c>
      <c r="G175" s="68">
        <f t="shared" si="13"/>
        <v>432</v>
      </c>
      <c r="H175" s="26">
        <v>550</v>
      </c>
      <c r="I175" s="63"/>
    </row>
    <row r="176" spans="1:9" ht="16.2" customHeight="1">
      <c r="A176" s="77" t="s">
        <v>185</v>
      </c>
      <c r="B176" s="78"/>
      <c r="C176" s="78"/>
      <c r="D176" s="78"/>
      <c r="E176" s="78"/>
      <c r="F176" s="78"/>
      <c r="G176" s="78"/>
      <c r="H176" s="78"/>
      <c r="I176" s="79"/>
    </row>
    <row r="177" spans="1:9" ht="16.2" customHeight="1">
      <c r="A177" s="65"/>
      <c r="B177" s="65" t="s">
        <v>186</v>
      </c>
      <c r="C177" s="67" t="s">
        <v>133</v>
      </c>
      <c r="D177" s="65">
        <v>554.4</v>
      </c>
      <c r="E177" s="68">
        <v>620</v>
      </c>
      <c r="F177" s="68">
        <f t="shared" ref="F177:F183" si="14">E177*0.2</f>
        <v>124</v>
      </c>
      <c r="G177" s="68">
        <f t="shared" ref="G177:G183" si="15">E177+F177</f>
        <v>744</v>
      </c>
      <c r="H177" s="26">
        <v>1000</v>
      </c>
      <c r="I177" s="63"/>
    </row>
    <row r="178" spans="1:9" ht="16.2" customHeight="1">
      <c r="A178" s="65"/>
      <c r="B178" s="65" t="s">
        <v>187</v>
      </c>
      <c r="C178" s="67" t="s">
        <v>133</v>
      </c>
      <c r="D178" s="65">
        <v>832</v>
      </c>
      <c r="E178" s="68">
        <v>920</v>
      </c>
      <c r="F178" s="68">
        <f t="shared" si="14"/>
        <v>184</v>
      </c>
      <c r="G178" s="68">
        <f t="shared" si="15"/>
        <v>1104</v>
      </c>
      <c r="H178" s="26">
        <v>1500</v>
      </c>
      <c r="I178" s="63"/>
    </row>
    <row r="179" spans="1:9" ht="16.2" customHeight="1">
      <c r="A179" s="65"/>
      <c r="B179" s="65" t="s">
        <v>188</v>
      </c>
      <c r="C179" s="67" t="s">
        <v>133</v>
      </c>
      <c r="D179" s="65">
        <v>672</v>
      </c>
      <c r="E179" s="68">
        <v>735</v>
      </c>
      <c r="F179" s="68">
        <f t="shared" si="14"/>
        <v>147</v>
      </c>
      <c r="G179" s="68">
        <f t="shared" si="15"/>
        <v>882</v>
      </c>
      <c r="H179" s="26">
        <v>1000</v>
      </c>
      <c r="I179" s="63"/>
    </row>
    <row r="180" spans="1:9" ht="16.2" customHeight="1">
      <c r="A180" s="65"/>
      <c r="B180" s="65" t="s">
        <v>189</v>
      </c>
      <c r="C180" s="67" t="s">
        <v>133</v>
      </c>
      <c r="D180" s="65">
        <v>323.2</v>
      </c>
      <c r="E180" s="68">
        <v>350</v>
      </c>
      <c r="F180" s="68">
        <f t="shared" si="14"/>
        <v>70</v>
      </c>
      <c r="G180" s="68">
        <f t="shared" si="15"/>
        <v>420</v>
      </c>
      <c r="H180" s="26">
        <v>700</v>
      </c>
      <c r="I180" s="63"/>
    </row>
    <row r="181" spans="1:9" ht="16.2" customHeight="1">
      <c r="A181" s="65"/>
      <c r="B181" s="65" t="s">
        <v>190</v>
      </c>
      <c r="C181" s="67" t="s">
        <v>133</v>
      </c>
      <c r="D181" s="65">
        <v>554.4</v>
      </c>
      <c r="E181" s="68">
        <v>610</v>
      </c>
      <c r="F181" s="68">
        <f t="shared" si="14"/>
        <v>122</v>
      </c>
      <c r="G181" s="68">
        <f t="shared" si="15"/>
        <v>732</v>
      </c>
      <c r="H181" s="26">
        <v>1000</v>
      </c>
      <c r="I181" s="63"/>
    </row>
    <row r="182" spans="1:9" ht="16.2" customHeight="1">
      <c r="A182" s="65"/>
      <c r="B182" s="65" t="s">
        <v>191</v>
      </c>
      <c r="C182" s="67" t="s">
        <v>133</v>
      </c>
      <c r="D182" s="65">
        <v>832</v>
      </c>
      <c r="E182" s="68">
        <v>910</v>
      </c>
      <c r="F182" s="68">
        <f t="shared" si="14"/>
        <v>182</v>
      </c>
      <c r="G182" s="68">
        <f t="shared" si="15"/>
        <v>1092</v>
      </c>
      <c r="H182" s="26">
        <v>1500</v>
      </c>
      <c r="I182" s="63"/>
    </row>
    <row r="183" spans="1:9" ht="16.2" customHeight="1">
      <c r="A183" s="65"/>
      <c r="B183" s="65" t="s">
        <v>192</v>
      </c>
      <c r="C183" s="67" t="s">
        <v>133</v>
      </c>
      <c r="D183" s="65">
        <v>92.8</v>
      </c>
      <c r="E183" s="68">
        <v>120</v>
      </c>
      <c r="F183" s="68">
        <f t="shared" si="14"/>
        <v>24</v>
      </c>
      <c r="G183" s="68">
        <f t="shared" si="15"/>
        <v>144</v>
      </c>
      <c r="H183" s="26">
        <v>250</v>
      </c>
      <c r="I183" s="63"/>
    </row>
    <row r="184" spans="1:9" ht="16.2" customHeight="1">
      <c r="A184" s="77" t="s">
        <v>193</v>
      </c>
      <c r="B184" s="78"/>
      <c r="C184" s="78"/>
      <c r="D184" s="78"/>
      <c r="E184" s="78"/>
      <c r="F184" s="78"/>
      <c r="G184" s="78"/>
      <c r="H184" s="78"/>
      <c r="I184" s="79"/>
    </row>
    <row r="185" spans="1:9" ht="16.2" customHeight="1">
      <c r="A185" s="65"/>
      <c r="B185" s="65" t="s">
        <v>194</v>
      </c>
      <c r="C185" s="67" t="s">
        <v>133</v>
      </c>
      <c r="D185" s="65">
        <v>693.6</v>
      </c>
      <c r="E185" s="68">
        <v>810</v>
      </c>
      <c r="F185" s="68">
        <f t="shared" ref="F185:F197" si="16">E185*0.2</f>
        <v>162</v>
      </c>
      <c r="G185" s="68">
        <f t="shared" ref="G185:G197" si="17">E185+F185</f>
        <v>972</v>
      </c>
      <c r="H185" s="26">
        <v>1200</v>
      </c>
      <c r="I185" s="63"/>
    </row>
    <row r="186" spans="1:9" ht="16.2" customHeight="1">
      <c r="A186" s="65"/>
      <c r="B186" s="65" t="s">
        <v>195</v>
      </c>
      <c r="C186" s="67" t="s">
        <v>133</v>
      </c>
      <c r="D186" s="65">
        <v>1056</v>
      </c>
      <c r="E186" s="68">
        <v>1200</v>
      </c>
      <c r="F186" s="68">
        <f t="shared" si="16"/>
        <v>240</v>
      </c>
      <c r="G186" s="68">
        <f t="shared" si="17"/>
        <v>1440</v>
      </c>
      <c r="H186" s="26">
        <v>1800</v>
      </c>
      <c r="I186" s="63"/>
    </row>
    <row r="187" spans="1:9" ht="16.2" customHeight="1">
      <c r="A187" s="65"/>
      <c r="B187" s="65" t="s">
        <v>196</v>
      </c>
      <c r="C187" s="67" t="s">
        <v>133</v>
      </c>
      <c r="D187" s="65">
        <v>832</v>
      </c>
      <c r="E187" s="68">
        <v>970</v>
      </c>
      <c r="F187" s="68">
        <f t="shared" si="16"/>
        <v>194</v>
      </c>
      <c r="G187" s="68">
        <f t="shared" si="17"/>
        <v>1164</v>
      </c>
      <c r="H187" s="26">
        <v>1300</v>
      </c>
      <c r="I187" s="63"/>
    </row>
    <row r="188" spans="1:9" ht="16.2" customHeight="1">
      <c r="A188" s="65"/>
      <c r="B188" s="65" t="s">
        <v>197</v>
      </c>
      <c r="C188" s="67" t="s">
        <v>133</v>
      </c>
      <c r="D188" s="65">
        <v>832</v>
      </c>
      <c r="E188" s="68">
        <v>970</v>
      </c>
      <c r="F188" s="68">
        <f t="shared" si="16"/>
        <v>194</v>
      </c>
      <c r="G188" s="68">
        <f t="shared" si="17"/>
        <v>1164</v>
      </c>
      <c r="H188" s="26">
        <v>1500</v>
      </c>
      <c r="I188" s="63"/>
    </row>
    <row r="189" spans="1:9" ht="16.2" customHeight="1">
      <c r="A189" s="65"/>
      <c r="B189" s="65" t="s">
        <v>198</v>
      </c>
      <c r="C189" s="67" t="s">
        <v>133</v>
      </c>
      <c r="D189" s="65">
        <v>1201.5999999999999</v>
      </c>
      <c r="E189" s="68">
        <v>1400</v>
      </c>
      <c r="F189" s="68">
        <f t="shared" si="16"/>
        <v>280</v>
      </c>
      <c r="G189" s="68">
        <f t="shared" si="17"/>
        <v>1680</v>
      </c>
      <c r="H189" s="26">
        <v>2000</v>
      </c>
      <c r="I189" s="63"/>
    </row>
    <row r="190" spans="1:9" ht="16.2" customHeight="1">
      <c r="A190" s="65"/>
      <c r="B190" s="65" t="s">
        <v>199</v>
      </c>
      <c r="C190" s="67" t="s">
        <v>133</v>
      </c>
      <c r="D190" s="65">
        <v>1109.5999999999999</v>
      </c>
      <c r="E190" s="68">
        <v>1350</v>
      </c>
      <c r="F190" s="68">
        <f t="shared" si="16"/>
        <v>270</v>
      </c>
      <c r="G190" s="68">
        <f t="shared" si="17"/>
        <v>1620</v>
      </c>
      <c r="H190" s="26">
        <v>1800</v>
      </c>
      <c r="I190" s="63"/>
    </row>
    <row r="191" spans="1:9" ht="16.2" customHeight="1">
      <c r="A191" s="65"/>
      <c r="B191" s="65" t="s">
        <v>200</v>
      </c>
      <c r="C191" s="67" t="s">
        <v>133</v>
      </c>
      <c r="D191" s="65">
        <v>1109.5999999999999</v>
      </c>
      <c r="E191" s="68">
        <v>1300</v>
      </c>
      <c r="F191" s="68">
        <f t="shared" si="16"/>
        <v>260</v>
      </c>
      <c r="G191" s="68">
        <f t="shared" si="17"/>
        <v>1560</v>
      </c>
      <c r="H191" s="26">
        <v>1800</v>
      </c>
      <c r="I191" s="63"/>
    </row>
    <row r="192" spans="1:9" ht="16.2" customHeight="1">
      <c r="A192" s="65"/>
      <c r="B192" s="65" t="s">
        <v>201</v>
      </c>
      <c r="C192" s="67" t="s">
        <v>133</v>
      </c>
      <c r="D192" s="65">
        <v>924.8</v>
      </c>
      <c r="E192" s="68">
        <v>1080</v>
      </c>
      <c r="F192" s="68">
        <f t="shared" si="16"/>
        <v>216</v>
      </c>
      <c r="G192" s="68">
        <f t="shared" si="17"/>
        <v>1296</v>
      </c>
      <c r="H192" s="26">
        <v>1500</v>
      </c>
      <c r="I192" s="63"/>
    </row>
    <row r="193" spans="1:9" ht="16.2" customHeight="1">
      <c r="A193" s="65"/>
      <c r="B193" s="65" t="s">
        <v>202</v>
      </c>
      <c r="C193" s="67" t="s">
        <v>133</v>
      </c>
      <c r="D193" s="65">
        <v>554.4</v>
      </c>
      <c r="E193" s="68">
        <v>645</v>
      </c>
      <c r="F193" s="68">
        <f t="shared" si="16"/>
        <v>129</v>
      </c>
      <c r="G193" s="68">
        <f t="shared" si="17"/>
        <v>774</v>
      </c>
      <c r="H193" s="26">
        <v>1500</v>
      </c>
      <c r="I193" s="63"/>
    </row>
    <row r="194" spans="1:9" ht="16.2" customHeight="1">
      <c r="A194" s="65"/>
      <c r="B194" s="65" t="s">
        <v>203</v>
      </c>
      <c r="C194" s="67" t="s">
        <v>133</v>
      </c>
      <c r="D194" s="65">
        <v>221.6</v>
      </c>
      <c r="E194" s="68">
        <v>260</v>
      </c>
      <c r="F194" s="68">
        <f t="shared" si="16"/>
        <v>52</v>
      </c>
      <c r="G194" s="68">
        <f t="shared" si="17"/>
        <v>312</v>
      </c>
      <c r="H194" s="26">
        <v>500</v>
      </c>
      <c r="I194" s="63"/>
    </row>
    <row r="195" spans="1:9" ht="16.2" customHeight="1">
      <c r="A195" s="65"/>
      <c r="B195" s="65" t="s">
        <v>204</v>
      </c>
      <c r="C195" s="67" t="s">
        <v>133</v>
      </c>
      <c r="D195" s="65">
        <v>323.2</v>
      </c>
      <c r="E195" s="68">
        <v>378</v>
      </c>
      <c r="F195" s="68">
        <f t="shared" si="16"/>
        <v>75.600000000000009</v>
      </c>
      <c r="G195" s="68">
        <f t="shared" si="17"/>
        <v>453.6</v>
      </c>
      <c r="H195" s="26">
        <v>800</v>
      </c>
      <c r="I195" s="63"/>
    </row>
    <row r="196" spans="1:9" ht="16.2" customHeight="1">
      <c r="A196" s="65"/>
      <c r="B196" s="65" t="s">
        <v>205</v>
      </c>
      <c r="C196" s="67" t="s">
        <v>133</v>
      </c>
      <c r="D196" s="65">
        <v>684.8</v>
      </c>
      <c r="E196" s="68">
        <v>800</v>
      </c>
      <c r="F196" s="68">
        <f t="shared" si="16"/>
        <v>160</v>
      </c>
      <c r="G196" s="68">
        <f t="shared" si="17"/>
        <v>960</v>
      </c>
      <c r="H196" s="26">
        <v>1350</v>
      </c>
      <c r="I196" s="63"/>
    </row>
    <row r="197" spans="1:9" ht="16.2" customHeight="1">
      <c r="A197" s="65"/>
      <c r="B197" s="65" t="s">
        <v>206</v>
      </c>
      <c r="C197" s="67" t="s">
        <v>133</v>
      </c>
      <c r="D197" s="65">
        <v>928</v>
      </c>
      <c r="E197" s="68">
        <v>1080</v>
      </c>
      <c r="F197" s="68">
        <f t="shared" si="16"/>
        <v>216</v>
      </c>
      <c r="G197" s="68">
        <f t="shared" si="17"/>
        <v>1296</v>
      </c>
      <c r="H197" s="26">
        <v>1500</v>
      </c>
      <c r="I197" s="63"/>
    </row>
    <row r="198" spans="1:9" ht="16.2" customHeight="1">
      <c r="A198" s="77" t="s">
        <v>207</v>
      </c>
      <c r="B198" s="78"/>
      <c r="C198" s="78"/>
      <c r="D198" s="78"/>
      <c r="E198" s="78"/>
      <c r="F198" s="78"/>
      <c r="G198" s="78"/>
      <c r="H198" s="78"/>
      <c r="I198" s="79"/>
    </row>
    <row r="199" spans="1:9" ht="16.2" customHeight="1">
      <c r="A199" s="65"/>
      <c r="B199" s="65" t="s">
        <v>208</v>
      </c>
      <c r="C199" s="67" t="s">
        <v>209</v>
      </c>
      <c r="D199" s="65">
        <v>416</v>
      </c>
      <c r="E199" s="68">
        <v>540</v>
      </c>
      <c r="F199" s="68">
        <f t="shared" ref="F199:F254" si="18">E199*0.2</f>
        <v>108</v>
      </c>
      <c r="G199" s="68">
        <f t="shared" ref="G199:G254" si="19">E199+F199</f>
        <v>648</v>
      </c>
      <c r="H199" s="26">
        <v>800</v>
      </c>
      <c r="I199" s="63"/>
    </row>
    <row r="200" spans="1:9" ht="16.2" customHeight="1">
      <c r="A200" s="65"/>
      <c r="B200" s="65" t="s">
        <v>210</v>
      </c>
      <c r="C200" s="67" t="s">
        <v>209</v>
      </c>
      <c r="D200" s="65">
        <v>462.4</v>
      </c>
      <c r="E200" s="68">
        <v>540</v>
      </c>
      <c r="F200" s="68">
        <f t="shared" si="18"/>
        <v>108</v>
      </c>
      <c r="G200" s="68">
        <f t="shared" si="19"/>
        <v>648</v>
      </c>
      <c r="H200" s="26">
        <v>800</v>
      </c>
      <c r="I200" s="63"/>
    </row>
    <row r="201" spans="1:9" ht="16.2" customHeight="1">
      <c r="A201" s="65"/>
      <c r="B201" s="65" t="s">
        <v>211</v>
      </c>
      <c r="C201" s="67" t="s">
        <v>209</v>
      </c>
      <c r="D201" s="65">
        <v>1387.2</v>
      </c>
      <c r="E201" s="68">
        <v>1620</v>
      </c>
      <c r="F201" s="68">
        <f t="shared" si="18"/>
        <v>324</v>
      </c>
      <c r="G201" s="68">
        <f t="shared" si="19"/>
        <v>1944</v>
      </c>
      <c r="H201" s="26">
        <v>2500</v>
      </c>
      <c r="I201" s="63"/>
    </row>
    <row r="202" spans="1:9" ht="16.2" customHeight="1">
      <c r="A202" s="65"/>
      <c r="B202" s="65" t="s">
        <v>212</v>
      </c>
      <c r="C202" s="67" t="s">
        <v>209</v>
      </c>
      <c r="D202" s="65">
        <v>647.20000000000005</v>
      </c>
      <c r="E202" s="68">
        <v>756</v>
      </c>
      <c r="F202" s="68">
        <f t="shared" si="18"/>
        <v>151.20000000000002</v>
      </c>
      <c r="G202" s="68">
        <f t="shared" si="19"/>
        <v>907.2</v>
      </c>
      <c r="H202" s="26">
        <v>1000</v>
      </c>
      <c r="I202" s="63"/>
    </row>
    <row r="203" spans="1:9" ht="16.2" customHeight="1">
      <c r="A203" s="65"/>
      <c r="B203" s="65" t="s">
        <v>213</v>
      </c>
      <c r="C203" s="67" t="s">
        <v>21</v>
      </c>
      <c r="D203" s="65">
        <v>138.4</v>
      </c>
      <c r="E203" s="68">
        <v>162.6</v>
      </c>
      <c r="F203" s="68">
        <f t="shared" si="18"/>
        <v>32.520000000000003</v>
      </c>
      <c r="G203" s="68">
        <f t="shared" si="19"/>
        <v>195.12</v>
      </c>
      <c r="H203" s="26">
        <v>250</v>
      </c>
      <c r="I203" s="63"/>
    </row>
    <row r="204" spans="1:9" ht="16.2" customHeight="1">
      <c r="A204" s="65"/>
      <c r="B204" s="65" t="s">
        <v>214</v>
      </c>
      <c r="C204" s="67" t="s">
        <v>133</v>
      </c>
      <c r="D204" s="65">
        <v>832</v>
      </c>
      <c r="E204" s="68">
        <v>972</v>
      </c>
      <c r="F204" s="68">
        <f t="shared" si="18"/>
        <v>194.4</v>
      </c>
      <c r="G204" s="68">
        <f t="shared" si="19"/>
        <v>1166.4000000000001</v>
      </c>
      <c r="H204" s="26">
        <v>1400</v>
      </c>
      <c r="I204" s="63"/>
    </row>
    <row r="205" spans="1:9" ht="16.2" customHeight="1">
      <c r="A205" s="65"/>
      <c r="B205" s="65" t="s">
        <v>215</v>
      </c>
      <c r="C205" s="67" t="s">
        <v>133</v>
      </c>
      <c r="D205" s="65">
        <v>554.4</v>
      </c>
      <c r="E205" s="68">
        <v>645</v>
      </c>
      <c r="F205" s="68">
        <f t="shared" si="18"/>
        <v>129</v>
      </c>
      <c r="G205" s="68">
        <f t="shared" si="19"/>
        <v>774</v>
      </c>
      <c r="H205" s="26">
        <v>950</v>
      </c>
      <c r="I205" s="63"/>
    </row>
    <row r="206" spans="1:9" ht="16.2" customHeight="1">
      <c r="A206" s="65"/>
      <c r="B206" s="65" t="s">
        <v>216</v>
      </c>
      <c r="C206" s="67" t="s">
        <v>21</v>
      </c>
      <c r="D206" s="65">
        <v>464</v>
      </c>
      <c r="E206" s="68">
        <v>540</v>
      </c>
      <c r="F206" s="68">
        <f t="shared" si="18"/>
        <v>108</v>
      </c>
      <c r="G206" s="68">
        <f t="shared" si="19"/>
        <v>648</v>
      </c>
      <c r="H206" s="26">
        <v>1750</v>
      </c>
      <c r="I206" s="63"/>
    </row>
    <row r="207" spans="1:9" ht="16.2" customHeight="1">
      <c r="A207" s="65"/>
      <c r="B207" s="65" t="s">
        <v>217</v>
      </c>
      <c r="C207" s="67" t="s">
        <v>21</v>
      </c>
      <c r="D207" s="65">
        <v>464</v>
      </c>
      <c r="E207" s="68">
        <v>540</v>
      </c>
      <c r="F207" s="68">
        <f t="shared" si="18"/>
        <v>108</v>
      </c>
      <c r="G207" s="68">
        <f t="shared" si="19"/>
        <v>648</v>
      </c>
      <c r="H207" s="26">
        <v>1750</v>
      </c>
      <c r="I207" s="63"/>
    </row>
    <row r="208" spans="1:9" ht="16.2" customHeight="1">
      <c r="A208" s="65"/>
      <c r="B208" s="65" t="s">
        <v>218</v>
      </c>
      <c r="C208" s="67" t="s">
        <v>65</v>
      </c>
      <c r="D208" s="65">
        <v>120</v>
      </c>
      <c r="E208" s="68">
        <v>140</v>
      </c>
      <c r="F208" s="68">
        <f t="shared" si="18"/>
        <v>28</v>
      </c>
      <c r="G208" s="68">
        <f t="shared" si="19"/>
        <v>168</v>
      </c>
      <c r="H208" s="26">
        <v>200</v>
      </c>
      <c r="I208" s="63"/>
    </row>
    <row r="209" spans="1:9" ht="16.2" customHeight="1">
      <c r="A209" s="65"/>
      <c r="B209" s="65" t="s">
        <v>219</v>
      </c>
      <c r="C209" s="67" t="s">
        <v>65</v>
      </c>
      <c r="D209" s="65">
        <v>101.6</v>
      </c>
      <c r="E209" s="68">
        <v>120</v>
      </c>
      <c r="F209" s="68">
        <f t="shared" si="18"/>
        <v>24</v>
      </c>
      <c r="G209" s="68">
        <f t="shared" si="19"/>
        <v>144</v>
      </c>
      <c r="H209" s="26">
        <v>180</v>
      </c>
      <c r="I209" s="63"/>
    </row>
    <row r="210" spans="1:9" ht="16.2" customHeight="1">
      <c r="A210" s="65"/>
      <c r="B210" s="65" t="s">
        <v>220</v>
      </c>
      <c r="C210" s="67" t="s">
        <v>21</v>
      </c>
      <c r="D210" s="65">
        <v>280</v>
      </c>
      <c r="E210" s="68">
        <v>325</v>
      </c>
      <c r="F210" s="68">
        <f t="shared" si="18"/>
        <v>65</v>
      </c>
      <c r="G210" s="68">
        <f t="shared" si="19"/>
        <v>390</v>
      </c>
      <c r="H210" s="26">
        <v>600</v>
      </c>
      <c r="I210" s="63"/>
    </row>
    <row r="211" spans="1:9" ht="16.2" customHeight="1">
      <c r="A211" s="65"/>
      <c r="B211" s="65" t="s">
        <v>221</v>
      </c>
      <c r="C211" s="67" t="s">
        <v>21</v>
      </c>
      <c r="D211" s="65">
        <v>166.4</v>
      </c>
      <c r="E211" s="68">
        <v>195</v>
      </c>
      <c r="F211" s="68">
        <f t="shared" si="18"/>
        <v>39</v>
      </c>
      <c r="G211" s="68">
        <f t="shared" si="19"/>
        <v>234</v>
      </c>
      <c r="H211" s="26">
        <v>280</v>
      </c>
      <c r="I211" s="63"/>
    </row>
    <row r="212" spans="1:9" ht="16.2" customHeight="1">
      <c r="A212" s="65"/>
      <c r="B212" s="65" t="s">
        <v>222</v>
      </c>
      <c r="C212" s="67" t="s">
        <v>133</v>
      </c>
      <c r="D212" s="65">
        <v>554.4</v>
      </c>
      <c r="E212" s="68">
        <v>650</v>
      </c>
      <c r="F212" s="68">
        <f t="shared" si="18"/>
        <v>130</v>
      </c>
      <c r="G212" s="68">
        <f t="shared" si="19"/>
        <v>780</v>
      </c>
      <c r="H212" s="26">
        <v>950</v>
      </c>
      <c r="I212" s="63"/>
    </row>
    <row r="213" spans="1:9" ht="16.2" customHeight="1">
      <c r="A213" s="65"/>
      <c r="B213" s="65" t="s">
        <v>223</v>
      </c>
      <c r="C213" s="67" t="s">
        <v>133</v>
      </c>
      <c r="D213" s="65">
        <v>896</v>
      </c>
      <c r="E213" s="68">
        <v>1030</v>
      </c>
      <c r="F213" s="68">
        <f t="shared" si="18"/>
        <v>206</v>
      </c>
      <c r="G213" s="68">
        <f t="shared" si="19"/>
        <v>1236</v>
      </c>
      <c r="H213" s="26">
        <v>1750</v>
      </c>
      <c r="I213" s="63"/>
    </row>
    <row r="214" spans="1:9" ht="16.2" customHeight="1">
      <c r="A214" s="65"/>
      <c r="B214" s="65" t="s">
        <v>224</v>
      </c>
      <c r="C214" s="67" t="s">
        <v>133</v>
      </c>
      <c r="D214" s="65">
        <v>394.4</v>
      </c>
      <c r="E214" s="68">
        <v>460</v>
      </c>
      <c r="F214" s="68">
        <f t="shared" si="18"/>
        <v>92</v>
      </c>
      <c r="G214" s="68">
        <f t="shared" si="19"/>
        <v>552</v>
      </c>
      <c r="H214" s="26">
        <v>900</v>
      </c>
      <c r="I214" s="63"/>
    </row>
    <row r="215" spans="1:9" ht="16.2" customHeight="1">
      <c r="A215" s="65"/>
      <c r="B215" s="65" t="s">
        <v>225</v>
      </c>
      <c r="C215" s="67" t="s">
        <v>133</v>
      </c>
      <c r="D215" s="65">
        <v>487.2</v>
      </c>
      <c r="E215" s="68">
        <v>570</v>
      </c>
      <c r="F215" s="68">
        <f t="shared" si="18"/>
        <v>114</v>
      </c>
      <c r="G215" s="68">
        <f t="shared" si="19"/>
        <v>684</v>
      </c>
      <c r="H215" s="26">
        <v>1050</v>
      </c>
      <c r="I215" s="63"/>
    </row>
    <row r="216" spans="1:9" ht="16.2" customHeight="1">
      <c r="A216" s="65"/>
      <c r="B216" s="65" t="s">
        <v>226</v>
      </c>
      <c r="C216" s="67" t="s">
        <v>133</v>
      </c>
      <c r="D216" s="65">
        <v>647.20000000000005</v>
      </c>
      <c r="E216" s="68">
        <v>756</v>
      </c>
      <c r="F216" s="68">
        <f t="shared" si="18"/>
        <v>151.20000000000002</v>
      </c>
      <c r="G216" s="68">
        <f t="shared" si="19"/>
        <v>907.2</v>
      </c>
      <c r="H216" s="26">
        <v>1100</v>
      </c>
      <c r="I216" s="63"/>
    </row>
    <row r="217" spans="1:9" ht="16.2" customHeight="1">
      <c r="A217" s="65"/>
      <c r="B217" s="65" t="s">
        <v>227</v>
      </c>
      <c r="C217" s="67" t="s">
        <v>133</v>
      </c>
      <c r="D217" s="65">
        <v>832</v>
      </c>
      <c r="E217" s="68">
        <v>970</v>
      </c>
      <c r="F217" s="68">
        <f t="shared" si="18"/>
        <v>194</v>
      </c>
      <c r="G217" s="68">
        <f t="shared" si="19"/>
        <v>1164</v>
      </c>
      <c r="H217" s="26">
        <v>1400</v>
      </c>
      <c r="I217" s="63"/>
    </row>
    <row r="218" spans="1:9" ht="16.2" customHeight="1">
      <c r="A218" s="65"/>
      <c r="B218" s="65" t="s">
        <v>228</v>
      </c>
      <c r="C218" s="67" t="s">
        <v>133</v>
      </c>
      <c r="D218" s="65">
        <v>1056</v>
      </c>
      <c r="E218" s="68">
        <v>1230</v>
      </c>
      <c r="F218" s="68">
        <f t="shared" si="18"/>
        <v>246</v>
      </c>
      <c r="G218" s="68">
        <f t="shared" si="19"/>
        <v>1476</v>
      </c>
      <c r="H218" s="26">
        <v>1750</v>
      </c>
      <c r="I218" s="63"/>
    </row>
    <row r="219" spans="1:9" ht="16.2" customHeight="1">
      <c r="A219" s="65"/>
      <c r="B219" s="65" t="s">
        <v>229</v>
      </c>
      <c r="C219" s="67" t="s">
        <v>133</v>
      </c>
      <c r="D219" s="65">
        <v>832</v>
      </c>
      <c r="E219" s="68">
        <v>970</v>
      </c>
      <c r="F219" s="68">
        <f t="shared" si="18"/>
        <v>194</v>
      </c>
      <c r="G219" s="68">
        <f t="shared" si="19"/>
        <v>1164</v>
      </c>
      <c r="H219" s="26">
        <v>1400</v>
      </c>
      <c r="I219" s="63"/>
    </row>
    <row r="220" spans="1:9" ht="16.2" customHeight="1">
      <c r="A220" s="65"/>
      <c r="B220" s="65" t="s">
        <v>230</v>
      </c>
      <c r="C220" s="67" t="s">
        <v>133</v>
      </c>
      <c r="D220" s="65">
        <v>369.6</v>
      </c>
      <c r="E220" s="68">
        <v>435</v>
      </c>
      <c r="F220" s="68">
        <f t="shared" si="18"/>
        <v>87</v>
      </c>
      <c r="G220" s="68">
        <f t="shared" si="19"/>
        <v>522</v>
      </c>
      <c r="H220" s="26">
        <v>800</v>
      </c>
      <c r="I220" s="63"/>
    </row>
    <row r="221" spans="1:9" ht="16.2" customHeight="1">
      <c r="A221" s="65"/>
      <c r="B221" s="65" t="s">
        <v>231</v>
      </c>
      <c r="C221" s="67" t="s">
        <v>133</v>
      </c>
      <c r="D221" s="65">
        <v>176</v>
      </c>
      <c r="E221" s="68">
        <v>205</v>
      </c>
      <c r="F221" s="68">
        <f t="shared" si="18"/>
        <v>41</v>
      </c>
      <c r="G221" s="68">
        <f t="shared" si="19"/>
        <v>246</v>
      </c>
      <c r="H221" s="26">
        <v>400</v>
      </c>
      <c r="I221" s="63"/>
    </row>
    <row r="222" spans="1:9" ht="16.2" customHeight="1">
      <c r="A222" s="65"/>
      <c r="B222" s="65" t="s">
        <v>232</v>
      </c>
      <c r="C222" s="67" t="s">
        <v>133</v>
      </c>
      <c r="D222" s="65">
        <v>289.60000000000002</v>
      </c>
      <c r="E222" s="68">
        <v>340</v>
      </c>
      <c r="F222" s="68">
        <f t="shared" si="18"/>
        <v>68</v>
      </c>
      <c r="G222" s="68">
        <f t="shared" si="19"/>
        <v>408</v>
      </c>
      <c r="H222" s="26">
        <v>600</v>
      </c>
      <c r="I222" s="63"/>
    </row>
    <row r="223" spans="1:9" ht="16.2" customHeight="1">
      <c r="A223" s="65"/>
      <c r="B223" s="65" t="s">
        <v>233</v>
      </c>
      <c r="C223" s="67" t="s">
        <v>133</v>
      </c>
      <c r="D223" s="65">
        <v>256</v>
      </c>
      <c r="E223" s="68">
        <v>300</v>
      </c>
      <c r="F223" s="68">
        <f t="shared" si="18"/>
        <v>60</v>
      </c>
      <c r="G223" s="68">
        <f t="shared" si="19"/>
        <v>360</v>
      </c>
      <c r="H223" s="26">
        <v>500</v>
      </c>
      <c r="I223" s="63"/>
    </row>
    <row r="224" spans="1:9" ht="16.2" customHeight="1">
      <c r="A224" s="65"/>
      <c r="B224" s="65" t="s">
        <v>234</v>
      </c>
      <c r="C224" s="67" t="s">
        <v>133</v>
      </c>
      <c r="D224" s="65">
        <v>289.60000000000002</v>
      </c>
      <c r="E224" s="68">
        <v>320</v>
      </c>
      <c r="F224" s="68">
        <f t="shared" si="18"/>
        <v>64</v>
      </c>
      <c r="G224" s="68">
        <f t="shared" si="19"/>
        <v>384</v>
      </c>
      <c r="H224" s="26">
        <v>600</v>
      </c>
      <c r="I224" s="63"/>
    </row>
    <row r="225" spans="1:9" ht="16.2" customHeight="1">
      <c r="A225" s="65"/>
      <c r="B225" s="65" t="s">
        <v>235</v>
      </c>
      <c r="C225" s="67" t="s">
        <v>133</v>
      </c>
      <c r="D225" s="65">
        <v>120</v>
      </c>
      <c r="E225" s="68">
        <v>140</v>
      </c>
      <c r="F225" s="68">
        <f t="shared" si="18"/>
        <v>28</v>
      </c>
      <c r="G225" s="68">
        <f t="shared" si="19"/>
        <v>168</v>
      </c>
      <c r="H225" s="26">
        <v>300</v>
      </c>
      <c r="I225" s="63"/>
    </row>
    <row r="226" spans="1:9" ht="16.2" customHeight="1">
      <c r="A226" s="65"/>
      <c r="B226" s="65" t="s">
        <v>236</v>
      </c>
      <c r="C226" s="67" t="s">
        <v>133</v>
      </c>
      <c r="D226" s="65">
        <v>166.4</v>
      </c>
      <c r="E226" s="68">
        <v>180</v>
      </c>
      <c r="F226" s="68">
        <f t="shared" si="18"/>
        <v>36</v>
      </c>
      <c r="G226" s="68">
        <f t="shared" si="19"/>
        <v>216</v>
      </c>
      <c r="H226" s="26">
        <v>300</v>
      </c>
      <c r="I226" s="63"/>
    </row>
    <row r="227" spans="1:9" ht="16.2" customHeight="1">
      <c r="A227" s="65"/>
      <c r="B227" s="65" t="s">
        <v>237</v>
      </c>
      <c r="C227" s="67" t="s">
        <v>133</v>
      </c>
      <c r="D227" s="65">
        <v>44.8</v>
      </c>
      <c r="E227" s="68">
        <v>50</v>
      </c>
      <c r="F227" s="68">
        <f t="shared" si="18"/>
        <v>10</v>
      </c>
      <c r="G227" s="68">
        <f t="shared" si="19"/>
        <v>60</v>
      </c>
      <c r="H227" s="26">
        <v>150</v>
      </c>
      <c r="I227" s="63"/>
    </row>
    <row r="228" spans="1:9" ht="16.2" customHeight="1">
      <c r="A228" s="65"/>
      <c r="B228" s="65" t="s">
        <v>238</v>
      </c>
      <c r="C228" s="67" t="s">
        <v>133</v>
      </c>
      <c r="D228" s="65">
        <v>832</v>
      </c>
      <c r="E228" s="68">
        <v>971</v>
      </c>
      <c r="F228" s="68">
        <f t="shared" si="18"/>
        <v>194.20000000000002</v>
      </c>
      <c r="G228" s="68">
        <f t="shared" si="19"/>
        <v>1165.2</v>
      </c>
      <c r="H228" s="26">
        <v>1400</v>
      </c>
      <c r="I228" s="63"/>
    </row>
    <row r="229" spans="1:9" ht="16.2" customHeight="1">
      <c r="A229" s="65"/>
      <c r="B229" s="65" t="s">
        <v>239</v>
      </c>
      <c r="C229" s="67" t="s">
        <v>133</v>
      </c>
      <c r="D229" s="65">
        <v>1848</v>
      </c>
      <c r="E229" s="68">
        <v>2160</v>
      </c>
      <c r="F229" s="68">
        <f t="shared" si="18"/>
        <v>432</v>
      </c>
      <c r="G229" s="68">
        <f t="shared" si="19"/>
        <v>2592</v>
      </c>
      <c r="H229" s="26">
        <v>3000</v>
      </c>
      <c r="I229" s="63"/>
    </row>
    <row r="230" spans="1:9" ht="16.2" customHeight="1">
      <c r="A230" s="65"/>
      <c r="B230" s="65" t="s">
        <v>240</v>
      </c>
      <c r="C230" s="67" t="s">
        <v>133</v>
      </c>
      <c r="D230" s="65">
        <v>2032.8</v>
      </c>
      <c r="E230" s="68">
        <v>2400</v>
      </c>
      <c r="F230" s="68">
        <f t="shared" si="18"/>
        <v>480</v>
      </c>
      <c r="G230" s="68">
        <f t="shared" si="19"/>
        <v>2880</v>
      </c>
      <c r="H230" s="26">
        <v>3300</v>
      </c>
      <c r="I230" s="63"/>
    </row>
    <row r="231" spans="1:9" ht="16.2" customHeight="1">
      <c r="A231" s="65"/>
      <c r="B231" s="65" t="s">
        <v>241</v>
      </c>
      <c r="C231" s="67" t="s">
        <v>133</v>
      </c>
      <c r="D231" s="65">
        <v>2526.4</v>
      </c>
      <c r="E231" s="68">
        <v>2950</v>
      </c>
      <c r="F231" s="68">
        <f t="shared" si="18"/>
        <v>590</v>
      </c>
      <c r="G231" s="68">
        <f t="shared" si="19"/>
        <v>3540</v>
      </c>
      <c r="H231" s="26">
        <v>4000</v>
      </c>
      <c r="I231" s="63"/>
    </row>
    <row r="232" spans="1:9" ht="16.2" customHeight="1">
      <c r="A232" s="65"/>
      <c r="B232" s="65" t="s">
        <v>242</v>
      </c>
      <c r="C232" s="67" t="s">
        <v>133</v>
      </c>
      <c r="D232" s="65">
        <v>2804</v>
      </c>
      <c r="E232" s="68">
        <v>3270</v>
      </c>
      <c r="F232" s="68">
        <f t="shared" si="18"/>
        <v>654</v>
      </c>
      <c r="G232" s="68">
        <f t="shared" si="19"/>
        <v>3924</v>
      </c>
      <c r="H232" s="26">
        <v>5900</v>
      </c>
      <c r="I232" s="63"/>
    </row>
    <row r="233" spans="1:9" ht="16.2" customHeight="1">
      <c r="A233" s="65"/>
      <c r="B233" s="65" t="s">
        <v>243</v>
      </c>
      <c r="C233" s="67" t="s">
        <v>133</v>
      </c>
      <c r="D233" s="65">
        <v>832</v>
      </c>
      <c r="E233" s="68">
        <v>975</v>
      </c>
      <c r="F233" s="68">
        <f t="shared" si="18"/>
        <v>195</v>
      </c>
      <c r="G233" s="68">
        <f t="shared" si="19"/>
        <v>1170</v>
      </c>
      <c r="H233" s="26">
        <v>1360</v>
      </c>
      <c r="I233" s="63"/>
    </row>
    <row r="234" spans="1:9" ht="16.2" customHeight="1">
      <c r="A234" s="65"/>
      <c r="B234" s="65" t="s">
        <v>244</v>
      </c>
      <c r="C234" s="67" t="s">
        <v>133</v>
      </c>
      <c r="D234" s="65">
        <v>462.4</v>
      </c>
      <c r="E234" s="68">
        <v>540</v>
      </c>
      <c r="F234" s="68">
        <f t="shared" si="18"/>
        <v>108</v>
      </c>
      <c r="G234" s="68">
        <f t="shared" si="19"/>
        <v>648</v>
      </c>
      <c r="H234" s="26">
        <v>800</v>
      </c>
      <c r="I234" s="63"/>
    </row>
    <row r="235" spans="1:9" ht="16.2" customHeight="1">
      <c r="A235" s="65"/>
      <c r="B235" s="65" t="s">
        <v>245</v>
      </c>
      <c r="C235" s="67" t="s">
        <v>133</v>
      </c>
      <c r="D235" s="65">
        <v>647.20000000000005</v>
      </c>
      <c r="E235" s="68">
        <v>750</v>
      </c>
      <c r="F235" s="68">
        <f t="shared" si="18"/>
        <v>150</v>
      </c>
      <c r="G235" s="68">
        <f t="shared" si="19"/>
        <v>900</v>
      </c>
      <c r="H235" s="26">
        <v>1100</v>
      </c>
      <c r="I235" s="63"/>
    </row>
    <row r="236" spans="1:9" ht="16.2" customHeight="1">
      <c r="A236" s="65"/>
      <c r="B236" s="65" t="s">
        <v>246</v>
      </c>
      <c r="C236" s="67" t="s">
        <v>133</v>
      </c>
      <c r="D236" s="65">
        <v>832</v>
      </c>
      <c r="E236" s="68">
        <v>980</v>
      </c>
      <c r="F236" s="68">
        <f t="shared" si="18"/>
        <v>196</v>
      </c>
      <c r="G236" s="68">
        <f t="shared" si="19"/>
        <v>1176</v>
      </c>
      <c r="H236" s="26">
        <v>1350</v>
      </c>
      <c r="I236" s="63"/>
    </row>
    <row r="237" spans="1:9" ht="16.2" customHeight="1">
      <c r="A237" s="65"/>
      <c r="B237" s="65" t="s">
        <v>247</v>
      </c>
      <c r="C237" s="67" t="s">
        <v>133</v>
      </c>
      <c r="D237" s="65">
        <v>832</v>
      </c>
      <c r="E237" s="68">
        <v>980</v>
      </c>
      <c r="F237" s="68">
        <f t="shared" si="18"/>
        <v>196</v>
      </c>
      <c r="G237" s="68">
        <f t="shared" si="19"/>
        <v>1176</v>
      </c>
      <c r="H237" s="26">
        <v>1350</v>
      </c>
      <c r="I237" s="63"/>
    </row>
    <row r="238" spans="1:9" ht="16.2" customHeight="1">
      <c r="A238" s="65"/>
      <c r="B238" s="65" t="s">
        <v>248</v>
      </c>
      <c r="C238" s="67" t="s">
        <v>133</v>
      </c>
      <c r="D238" s="65">
        <v>1663.2</v>
      </c>
      <c r="E238" s="68">
        <v>2020</v>
      </c>
      <c r="F238" s="68">
        <f t="shared" si="18"/>
        <v>404</v>
      </c>
      <c r="G238" s="68">
        <f t="shared" si="19"/>
        <v>2424</v>
      </c>
      <c r="H238" s="26">
        <v>3000</v>
      </c>
      <c r="I238" s="63"/>
    </row>
    <row r="239" spans="1:9" ht="16.2" customHeight="1">
      <c r="A239" s="65"/>
      <c r="B239" s="65" t="s">
        <v>249</v>
      </c>
      <c r="C239" s="67" t="s">
        <v>133</v>
      </c>
      <c r="D239" s="65">
        <v>832</v>
      </c>
      <c r="E239" s="68">
        <v>980</v>
      </c>
      <c r="F239" s="68">
        <f t="shared" si="18"/>
        <v>196</v>
      </c>
      <c r="G239" s="68">
        <f t="shared" si="19"/>
        <v>1176</v>
      </c>
      <c r="H239" s="26">
        <v>1550</v>
      </c>
      <c r="I239" s="63"/>
    </row>
    <row r="240" spans="1:9" ht="16.2" customHeight="1">
      <c r="A240" s="65"/>
      <c r="B240" s="65" t="s">
        <v>250</v>
      </c>
      <c r="C240" s="67" t="s">
        <v>133</v>
      </c>
      <c r="D240" s="65">
        <v>1472</v>
      </c>
      <c r="E240" s="68">
        <v>1720</v>
      </c>
      <c r="F240" s="68">
        <f t="shared" si="18"/>
        <v>344</v>
      </c>
      <c r="G240" s="68">
        <f t="shared" si="19"/>
        <v>2064</v>
      </c>
      <c r="H240" s="26">
        <v>3700</v>
      </c>
      <c r="I240" s="63"/>
    </row>
    <row r="241" spans="1:9" ht="16.2" customHeight="1">
      <c r="A241" s="65"/>
      <c r="B241" s="65" t="s">
        <v>251</v>
      </c>
      <c r="C241" s="67" t="s">
        <v>133</v>
      </c>
      <c r="D241" s="65">
        <v>2045.6</v>
      </c>
      <c r="E241" s="68">
        <v>2200</v>
      </c>
      <c r="F241" s="68">
        <f t="shared" si="18"/>
        <v>440</v>
      </c>
      <c r="G241" s="68">
        <f t="shared" si="19"/>
        <v>2640</v>
      </c>
      <c r="H241" s="26">
        <v>3450</v>
      </c>
      <c r="I241" s="63"/>
    </row>
    <row r="242" spans="1:9" ht="16.2" customHeight="1">
      <c r="A242" s="65"/>
      <c r="B242" s="65" t="s">
        <v>252</v>
      </c>
      <c r="C242" s="67" t="s">
        <v>133</v>
      </c>
      <c r="D242" s="65">
        <v>2548</v>
      </c>
      <c r="E242" s="68">
        <v>3000</v>
      </c>
      <c r="F242" s="68">
        <f t="shared" si="18"/>
        <v>600</v>
      </c>
      <c r="G242" s="68">
        <f t="shared" si="19"/>
        <v>3600</v>
      </c>
      <c r="H242" s="26">
        <v>4000</v>
      </c>
      <c r="I242" s="63"/>
    </row>
    <row r="243" spans="1:9" ht="16.2" customHeight="1">
      <c r="A243" s="65"/>
      <c r="B243" s="65" t="s">
        <v>253</v>
      </c>
      <c r="C243" s="67" t="s">
        <v>133</v>
      </c>
      <c r="D243" s="65">
        <v>2632</v>
      </c>
      <c r="E243" s="68">
        <v>3070</v>
      </c>
      <c r="F243" s="68">
        <f t="shared" si="18"/>
        <v>614</v>
      </c>
      <c r="G243" s="68">
        <f t="shared" si="19"/>
        <v>3684</v>
      </c>
      <c r="H243" s="26">
        <v>4600</v>
      </c>
      <c r="I243" s="63"/>
    </row>
    <row r="244" spans="1:9" ht="16.2" customHeight="1">
      <c r="A244" s="65"/>
      <c r="B244" s="65" t="s">
        <v>254</v>
      </c>
      <c r="C244" s="67" t="s">
        <v>133</v>
      </c>
      <c r="D244" s="65">
        <v>277.60000000000002</v>
      </c>
      <c r="E244" s="68">
        <v>325</v>
      </c>
      <c r="F244" s="68">
        <f t="shared" si="18"/>
        <v>65</v>
      </c>
      <c r="G244" s="68">
        <f t="shared" si="19"/>
        <v>390</v>
      </c>
      <c r="H244" s="26">
        <v>500</v>
      </c>
      <c r="I244" s="63"/>
    </row>
    <row r="245" spans="1:9" ht="16.2" customHeight="1">
      <c r="A245" s="65"/>
      <c r="B245" s="65" t="s">
        <v>255</v>
      </c>
      <c r="C245" s="67" t="s">
        <v>133</v>
      </c>
      <c r="D245" s="65">
        <v>369.6</v>
      </c>
      <c r="E245" s="68">
        <v>435</v>
      </c>
      <c r="F245" s="68">
        <f t="shared" si="18"/>
        <v>87</v>
      </c>
      <c r="G245" s="68">
        <f t="shared" si="19"/>
        <v>522</v>
      </c>
      <c r="H245" s="26">
        <v>650</v>
      </c>
      <c r="I245" s="63"/>
    </row>
    <row r="246" spans="1:9" ht="16.2" customHeight="1">
      <c r="A246" s="65"/>
      <c r="B246" s="65" t="s">
        <v>256</v>
      </c>
      <c r="C246" s="67" t="s">
        <v>133</v>
      </c>
      <c r="D246" s="65">
        <v>647.20000000000005</v>
      </c>
      <c r="E246" s="68">
        <v>750</v>
      </c>
      <c r="F246" s="68">
        <f t="shared" si="18"/>
        <v>150</v>
      </c>
      <c r="G246" s="68">
        <f t="shared" si="19"/>
        <v>900</v>
      </c>
      <c r="H246" s="26">
        <v>1100</v>
      </c>
      <c r="I246" s="63"/>
    </row>
    <row r="247" spans="1:9" ht="16.2" customHeight="1">
      <c r="A247" s="65"/>
      <c r="B247" s="65" t="s">
        <v>257</v>
      </c>
      <c r="C247" s="67" t="s">
        <v>133</v>
      </c>
      <c r="D247" s="65">
        <v>323.2</v>
      </c>
      <c r="E247" s="68">
        <v>380</v>
      </c>
      <c r="F247" s="68">
        <f t="shared" si="18"/>
        <v>76</v>
      </c>
      <c r="G247" s="68">
        <f t="shared" si="19"/>
        <v>456</v>
      </c>
      <c r="H247" s="26">
        <v>600</v>
      </c>
      <c r="I247" s="63"/>
    </row>
    <row r="248" spans="1:9" ht="16.2" customHeight="1">
      <c r="A248" s="65"/>
      <c r="B248" s="65" t="s">
        <v>258</v>
      </c>
      <c r="C248" s="67" t="s">
        <v>133</v>
      </c>
      <c r="D248" s="65">
        <v>554.4</v>
      </c>
      <c r="E248" s="68">
        <v>650</v>
      </c>
      <c r="F248" s="68">
        <f t="shared" si="18"/>
        <v>130</v>
      </c>
      <c r="G248" s="68">
        <f t="shared" si="19"/>
        <v>780</v>
      </c>
      <c r="H248" s="26">
        <v>1000</v>
      </c>
      <c r="I248" s="63"/>
    </row>
    <row r="249" spans="1:9" ht="16.2" customHeight="1">
      <c r="A249" s="65"/>
      <c r="B249" s="65" t="s">
        <v>259</v>
      </c>
      <c r="C249" s="67" t="s">
        <v>133</v>
      </c>
      <c r="D249" s="65">
        <v>832</v>
      </c>
      <c r="E249" s="68">
        <v>980</v>
      </c>
      <c r="F249" s="68">
        <f t="shared" si="18"/>
        <v>196</v>
      </c>
      <c r="G249" s="68">
        <f t="shared" si="19"/>
        <v>1176</v>
      </c>
      <c r="H249" s="26">
        <v>1500</v>
      </c>
      <c r="I249" s="63"/>
    </row>
    <row r="250" spans="1:9" ht="16.2" customHeight="1">
      <c r="A250" s="65"/>
      <c r="B250" s="65" t="s">
        <v>260</v>
      </c>
      <c r="C250" s="67" t="s">
        <v>133</v>
      </c>
      <c r="D250" s="65">
        <v>184.8</v>
      </c>
      <c r="E250" s="68">
        <v>220</v>
      </c>
      <c r="F250" s="68">
        <f t="shared" si="18"/>
        <v>44</v>
      </c>
      <c r="G250" s="68">
        <f t="shared" si="19"/>
        <v>264</v>
      </c>
      <c r="H250" s="26">
        <v>350</v>
      </c>
      <c r="I250" s="63"/>
    </row>
    <row r="251" spans="1:9" ht="16.2" customHeight="1">
      <c r="A251" s="65"/>
      <c r="B251" s="65" t="s">
        <v>261</v>
      </c>
      <c r="C251" s="67" t="s">
        <v>133</v>
      </c>
      <c r="D251" s="65">
        <v>323.2</v>
      </c>
      <c r="E251" s="68">
        <v>380</v>
      </c>
      <c r="F251" s="68">
        <f t="shared" si="18"/>
        <v>76</v>
      </c>
      <c r="G251" s="68">
        <f t="shared" si="19"/>
        <v>456</v>
      </c>
      <c r="H251" s="26">
        <v>550</v>
      </c>
      <c r="I251" s="63"/>
    </row>
    <row r="252" spans="1:9" ht="16.2" customHeight="1">
      <c r="A252" s="65"/>
      <c r="B252" s="65" t="s">
        <v>262</v>
      </c>
      <c r="C252" s="67" t="s">
        <v>133</v>
      </c>
      <c r="D252" s="65">
        <v>554.4</v>
      </c>
      <c r="E252" s="68">
        <v>645</v>
      </c>
      <c r="F252" s="68">
        <f t="shared" si="18"/>
        <v>129</v>
      </c>
      <c r="G252" s="68">
        <f t="shared" si="19"/>
        <v>774</v>
      </c>
      <c r="H252" s="26">
        <v>900</v>
      </c>
      <c r="I252" s="63"/>
    </row>
    <row r="253" spans="1:9" ht="16.2" customHeight="1">
      <c r="A253" s="65"/>
      <c r="B253" s="65" t="s">
        <v>263</v>
      </c>
      <c r="C253" s="67" t="s">
        <v>133</v>
      </c>
      <c r="D253" s="65">
        <v>369.6</v>
      </c>
      <c r="E253" s="68">
        <v>430</v>
      </c>
      <c r="F253" s="68">
        <f t="shared" si="18"/>
        <v>86</v>
      </c>
      <c r="G253" s="68">
        <f t="shared" si="19"/>
        <v>516</v>
      </c>
      <c r="H253" s="26">
        <v>600</v>
      </c>
      <c r="I253" s="63"/>
    </row>
    <row r="254" spans="1:9" ht="16.2" customHeight="1">
      <c r="A254" s="65"/>
      <c r="B254" s="65" t="s">
        <v>264</v>
      </c>
      <c r="C254" s="67" t="s">
        <v>133</v>
      </c>
      <c r="D254" s="65">
        <v>554.4</v>
      </c>
      <c r="E254" s="68">
        <v>650</v>
      </c>
      <c r="F254" s="68">
        <f t="shared" si="18"/>
        <v>130</v>
      </c>
      <c r="G254" s="68">
        <f t="shared" si="19"/>
        <v>780</v>
      </c>
      <c r="H254" s="26">
        <v>1000</v>
      </c>
      <c r="I254" s="63"/>
    </row>
    <row r="255" spans="1:9" ht="16.2" customHeight="1">
      <c r="A255" s="77" t="s">
        <v>265</v>
      </c>
      <c r="B255" s="78"/>
      <c r="C255" s="78"/>
      <c r="D255" s="78"/>
      <c r="E255" s="78"/>
      <c r="F255" s="78"/>
      <c r="G255" s="78"/>
      <c r="H255" s="78"/>
      <c r="I255" s="79"/>
    </row>
    <row r="256" spans="1:9" ht="16.2" customHeight="1">
      <c r="A256" s="65"/>
      <c r="B256" s="65" t="s">
        <v>266</v>
      </c>
      <c r="C256" s="67" t="s">
        <v>65</v>
      </c>
      <c r="D256" s="65">
        <v>92.8</v>
      </c>
      <c r="E256" s="68">
        <v>108.5</v>
      </c>
      <c r="F256" s="68">
        <f t="shared" ref="F256:F287" si="20">E256*0.2</f>
        <v>21.700000000000003</v>
      </c>
      <c r="G256" s="68">
        <f t="shared" ref="G256:G287" si="21">E256+F256</f>
        <v>130.19999999999999</v>
      </c>
      <c r="H256" s="26">
        <v>150</v>
      </c>
      <c r="I256" s="63"/>
    </row>
    <row r="257" spans="1:9" ht="16.2" customHeight="1">
      <c r="A257" s="65"/>
      <c r="B257" s="65" t="s">
        <v>267</v>
      </c>
      <c r="C257" s="67" t="s">
        <v>65</v>
      </c>
      <c r="D257" s="65">
        <v>554.4</v>
      </c>
      <c r="E257" s="68">
        <v>600</v>
      </c>
      <c r="F257" s="68">
        <f t="shared" si="20"/>
        <v>120</v>
      </c>
      <c r="G257" s="68">
        <f t="shared" si="21"/>
        <v>720</v>
      </c>
      <c r="H257" s="26">
        <v>950</v>
      </c>
      <c r="I257" s="63"/>
    </row>
    <row r="258" spans="1:9" ht="16.2" customHeight="1">
      <c r="A258" s="65"/>
      <c r="B258" s="65" t="s">
        <v>268</v>
      </c>
      <c r="C258" s="67" t="s">
        <v>65</v>
      </c>
      <c r="D258" s="65">
        <v>832</v>
      </c>
      <c r="E258" s="68">
        <v>900</v>
      </c>
      <c r="F258" s="68">
        <f t="shared" si="20"/>
        <v>180</v>
      </c>
      <c r="G258" s="68">
        <f t="shared" si="21"/>
        <v>1080</v>
      </c>
      <c r="H258" s="26">
        <v>1400</v>
      </c>
      <c r="I258" s="63"/>
    </row>
    <row r="259" spans="1:9" ht="27.75" customHeight="1">
      <c r="A259" s="65"/>
      <c r="B259" s="65" t="s">
        <v>269</v>
      </c>
      <c r="C259" s="67" t="s">
        <v>65</v>
      </c>
      <c r="D259" s="65">
        <v>554.4</v>
      </c>
      <c r="E259" s="68">
        <v>600</v>
      </c>
      <c r="F259" s="68">
        <f t="shared" si="20"/>
        <v>120</v>
      </c>
      <c r="G259" s="68">
        <f t="shared" si="21"/>
        <v>720</v>
      </c>
      <c r="H259" s="26">
        <v>950</v>
      </c>
      <c r="I259" s="63"/>
    </row>
    <row r="260" spans="1:9" ht="39.6">
      <c r="A260" s="65"/>
      <c r="B260" s="65" t="s">
        <v>270</v>
      </c>
      <c r="C260" s="67" t="s">
        <v>65</v>
      </c>
      <c r="D260" s="65">
        <v>166.4</v>
      </c>
      <c r="E260" s="68">
        <v>180</v>
      </c>
      <c r="F260" s="68">
        <f t="shared" si="20"/>
        <v>36</v>
      </c>
      <c r="G260" s="68">
        <f t="shared" si="21"/>
        <v>216</v>
      </c>
      <c r="H260" s="26">
        <v>300</v>
      </c>
      <c r="I260" s="63"/>
    </row>
    <row r="261" spans="1:9" ht="18.600000000000001" customHeight="1">
      <c r="A261" s="65"/>
      <c r="B261" s="65" t="s">
        <v>271</v>
      </c>
      <c r="C261" s="67" t="s">
        <v>65</v>
      </c>
      <c r="D261" s="65">
        <v>323.2</v>
      </c>
      <c r="E261" s="68">
        <v>350</v>
      </c>
      <c r="F261" s="68">
        <f t="shared" si="20"/>
        <v>70</v>
      </c>
      <c r="G261" s="68">
        <f t="shared" si="21"/>
        <v>420</v>
      </c>
      <c r="H261" s="26">
        <v>550</v>
      </c>
      <c r="I261" s="63"/>
    </row>
    <row r="262" spans="1:9" ht="16.95" customHeight="1">
      <c r="A262" s="65"/>
      <c r="B262" s="65" t="s">
        <v>272</v>
      </c>
      <c r="C262" s="67" t="s">
        <v>65</v>
      </c>
      <c r="D262" s="65">
        <v>323.2</v>
      </c>
      <c r="E262" s="68">
        <v>350</v>
      </c>
      <c r="F262" s="68">
        <f t="shared" si="20"/>
        <v>70</v>
      </c>
      <c r="G262" s="68">
        <f t="shared" si="21"/>
        <v>420</v>
      </c>
      <c r="H262" s="26">
        <v>550</v>
      </c>
      <c r="I262" s="63"/>
    </row>
    <row r="263" spans="1:9" ht="39.6">
      <c r="A263" s="65"/>
      <c r="B263" s="65" t="s">
        <v>273</v>
      </c>
      <c r="C263" s="67" t="s">
        <v>65</v>
      </c>
      <c r="D263" s="65">
        <v>554.4</v>
      </c>
      <c r="E263" s="68">
        <v>600</v>
      </c>
      <c r="F263" s="68">
        <f t="shared" si="20"/>
        <v>120</v>
      </c>
      <c r="G263" s="68">
        <f t="shared" si="21"/>
        <v>720</v>
      </c>
      <c r="H263" s="26">
        <v>900</v>
      </c>
      <c r="I263" s="63"/>
    </row>
    <row r="264" spans="1:9" ht="15.6" customHeight="1">
      <c r="A264" s="65"/>
      <c r="B264" s="65" t="s">
        <v>274</v>
      </c>
      <c r="C264" s="67" t="s">
        <v>65</v>
      </c>
      <c r="D264" s="65">
        <v>554.4</v>
      </c>
      <c r="E264" s="68">
        <v>600</v>
      </c>
      <c r="F264" s="68">
        <f t="shared" si="20"/>
        <v>120</v>
      </c>
      <c r="G264" s="68">
        <f t="shared" si="21"/>
        <v>720</v>
      </c>
      <c r="H264" s="26">
        <v>950</v>
      </c>
      <c r="I264" s="63"/>
    </row>
    <row r="265" spans="1:9" ht="15.6" customHeight="1">
      <c r="A265" s="65"/>
      <c r="B265" s="65" t="s">
        <v>275</v>
      </c>
      <c r="C265" s="67" t="s">
        <v>65</v>
      </c>
      <c r="D265" s="65">
        <v>129.6</v>
      </c>
      <c r="E265" s="68">
        <v>145</v>
      </c>
      <c r="F265" s="68">
        <f t="shared" si="20"/>
        <v>29</v>
      </c>
      <c r="G265" s="68">
        <f t="shared" si="21"/>
        <v>174</v>
      </c>
      <c r="H265" s="26">
        <v>250</v>
      </c>
      <c r="I265" s="63"/>
    </row>
    <row r="266" spans="1:9" ht="15.6" customHeight="1">
      <c r="A266" s="65"/>
      <c r="B266" s="65" t="s">
        <v>276</v>
      </c>
      <c r="C266" s="67" t="s">
        <v>133</v>
      </c>
      <c r="D266" s="65">
        <v>554.4</v>
      </c>
      <c r="E266" s="68">
        <v>610</v>
      </c>
      <c r="F266" s="68">
        <f t="shared" si="20"/>
        <v>122</v>
      </c>
      <c r="G266" s="68">
        <f t="shared" si="21"/>
        <v>732</v>
      </c>
      <c r="H266" s="26">
        <v>950</v>
      </c>
      <c r="I266" s="63"/>
    </row>
    <row r="267" spans="1:9" ht="15.6" customHeight="1">
      <c r="A267" s="65"/>
      <c r="B267" s="65" t="s">
        <v>277</v>
      </c>
      <c r="C267" s="67" t="s">
        <v>133</v>
      </c>
      <c r="D267" s="65">
        <v>129.6</v>
      </c>
      <c r="E267" s="68">
        <v>150</v>
      </c>
      <c r="F267" s="68">
        <f t="shared" si="20"/>
        <v>30</v>
      </c>
      <c r="G267" s="68">
        <f t="shared" si="21"/>
        <v>180</v>
      </c>
      <c r="H267" s="26">
        <v>300</v>
      </c>
      <c r="I267" s="63"/>
    </row>
    <row r="268" spans="1:9" ht="15.6" customHeight="1">
      <c r="A268" s="65"/>
      <c r="B268" s="65" t="s">
        <v>278</v>
      </c>
      <c r="C268" s="67" t="s">
        <v>133</v>
      </c>
      <c r="D268" s="65">
        <v>277.60000000000002</v>
      </c>
      <c r="E268" s="68">
        <v>310</v>
      </c>
      <c r="F268" s="68">
        <f t="shared" si="20"/>
        <v>62</v>
      </c>
      <c r="G268" s="68">
        <f t="shared" si="21"/>
        <v>372</v>
      </c>
      <c r="H268" s="26">
        <v>500</v>
      </c>
      <c r="I268" s="63"/>
    </row>
    <row r="269" spans="1:9" ht="15.6" customHeight="1">
      <c r="A269" s="65"/>
      <c r="B269" s="65" t="s">
        <v>279</v>
      </c>
      <c r="C269" s="67" t="s">
        <v>133</v>
      </c>
      <c r="D269" s="65">
        <v>554.4</v>
      </c>
      <c r="E269" s="68">
        <v>610</v>
      </c>
      <c r="F269" s="68">
        <f t="shared" si="20"/>
        <v>122</v>
      </c>
      <c r="G269" s="68">
        <f t="shared" si="21"/>
        <v>732</v>
      </c>
      <c r="H269" s="26">
        <v>900</v>
      </c>
      <c r="I269" s="63"/>
    </row>
    <row r="270" spans="1:9" ht="15.6" customHeight="1">
      <c r="A270" s="65"/>
      <c r="B270" s="65" t="s">
        <v>280</v>
      </c>
      <c r="C270" s="67" t="s">
        <v>65</v>
      </c>
      <c r="D270" s="65">
        <v>92.8</v>
      </c>
      <c r="E270" s="68">
        <v>108.5</v>
      </c>
      <c r="F270" s="68">
        <f t="shared" si="20"/>
        <v>21.700000000000003</v>
      </c>
      <c r="G270" s="68">
        <f t="shared" si="21"/>
        <v>130.19999999999999</v>
      </c>
      <c r="H270" s="26">
        <v>150</v>
      </c>
      <c r="I270" s="63"/>
    </row>
    <row r="271" spans="1:9" ht="15.6" customHeight="1">
      <c r="A271" s="65"/>
      <c r="B271" s="65" t="s">
        <v>281</v>
      </c>
      <c r="C271" s="67" t="s">
        <v>65</v>
      </c>
      <c r="D271" s="65">
        <v>148</v>
      </c>
      <c r="E271" s="68">
        <v>170</v>
      </c>
      <c r="F271" s="68">
        <f t="shared" si="20"/>
        <v>34</v>
      </c>
      <c r="G271" s="68">
        <f t="shared" si="21"/>
        <v>204</v>
      </c>
      <c r="H271" s="26">
        <v>250</v>
      </c>
      <c r="I271" s="63"/>
    </row>
    <row r="272" spans="1:9" ht="15.6" customHeight="1">
      <c r="A272" s="65"/>
      <c r="B272" s="65" t="s">
        <v>282</v>
      </c>
      <c r="C272" s="67" t="s">
        <v>65</v>
      </c>
      <c r="D272" s="65">
        <v>92.8</v>
      </c>
      <c r="E272" s="68">
        <v>108.5</v>
      </c>
      <c r="F272" s="68">
        <f t="shared" si="20"/>
        <v>21.700000000000003</v>
      </c>
      <c r="G272" s="68">
        <f t="shared" si="21"/>
        <v>130.19999999999999</v>
      </c>
      <c r="H272" s="26">
        <v>200</v>
      </c>
      <c r="I272" s="63"/>
    </row>
    <row r="273" spans="1:9" ht="15.6" customHeight="1">
      <c r="A273" s="65"/>
      <c r="B273" s="65" t="s">
        <v>283</v>
      </c>
      <c r="C273" s="67" t="s">
        <v>65</v>
      </c>
      <c r="D273" s="65">
        <v>138.4</v>
      </c>
      <c r="E273" s="68">
        <v>160</v>
      </c>
      <c r="F273" s="68">
        <f t="shared" si="20"/>
        <v>32</v>
      </c>
      <c r="G273" s="68">
        <f t="shared" si="21"/>
        <v>192</v>
      </c>
      <c r="H273" s="26">
        <v>250</v>
      </c>
      <c r="I273" s="63"/>
    </row>
    <row r="274" spans="1:9" ht="15.6" customHeight="1">
      <c r="A274" s="65"/>
      <c r="B274" s="65" t="s">
        <v>284</v>
      </c>
      <c r="C274" s="67" t="s">
        <v>65</v>
      </c>
      <c r="D274" s="65">
        <v>92.8</v>
      </c>
      <c r="E274" s="68">
        <v>108.5</v>
      </c>
      <c r="F274" s="68">
        <f t="shared" si="20"/>
        <v>21.700000000000003</v>
      </c>
      <c r="G274" s="68">
        <f t="shared" si="21"/>
        <v>130.19999999999999</v>
      </c>
      <c r="H274" s="26">
        <v>150</v>
      </c>
      <c r="I274" s="63"/>
    </row>
    <row r="275" spans="1:9" ht="15.6" customHeight="1">
      <c r="A275" s="65"/>
      <c r="B275" s="65" t="s">
        <v>285</v>
      </c>
      <c r="C275" s="67" t="s">
        <v>65</v>
      </c>
      <c r="D275" s="65">
        <v>64.8</v>
      </c>
      <c r="E275" s="68">
        <v>70</v>
      </c>
      <c r="F275" s="68">
        <f t="shared" si="20"/>
        <v>14</v>
      </c>
      <c r="G275" s="68">
        <f t="shared" si="21"/>
        <v>84</v>
      </c>
      <c r="H275" s="26">
        <v>150</v>
      </c>
      <c r="I275" s="63"/>
    </row>
    <row r="276" spans="1:9" ht="15.6" customHeight="1">
      <c r="A276" s="65"/>
      <c r="B276" s="65" t="s">
        <v>286</v>
      </c>
      <c r="C276" s="67" t="s">
        <v>65</v>
      </c>
      <c r="D276" s="65">
        <v>36.799999999999997</v>
      </c>
      <c r="E276" s="68">
        <v>40</v>
      </c>
      <c r="F276" s="68">
        <f t="shared" si="20"/>
        <v>8</v>
      </c>
      <c r="G276" s="68">
        <f t="shared" si="21"/>
        <v>48</v>
      </c>
      <c r="H276" s="26">
        <v>100</v>
      </c>
      <c r="I276" s="63"/>
    </row>
    <row r="277" spans="1:9" ht="15.6" customHeight="1">
      <c r="A277" s="65"/>
      <c r="B277" s="65" t="s">
        <v>287</v>
      </c>
      <c r="C277" s="67" t="s">
        <v>65</v>
      </c>
      <c r="D277" s="65">
        <v>36.799999999999997</v>
      </c>
      <c r="E277" s="68">
        <v>40</v>
      </c>
      <c r="F277" s="68">
        <f t="shared" si="20"/>
        <v>8</v>
      </c>
      <c r="G277" s="68">
        <f t="shared" si="21"/>
        <v>48</v>
      </c>
      <c r="H277" s="26">
        <v>100</v>
      </c>
      <c r="I277" s="63"/>
    </row>
    <row r="278" spans="1:9" ht="15.6" customHeight="1">
      <c r="A278" s="65"/>
      <c r="B278" s="65" t="s">
        <v>288</v>
      </c>
      <c r="C278" s="67" t="s">
        <v>65</v>
      </c>
      <c r="D278" s="65">
        <v>129.6</v>
      </c>
      <c r="E278" s="68">
        <v>140</v>
      </c>
      <c r="F278" s="68">
        <f t="shared" si="20"/>
        <v>28</v>
      </c>
      <c r="G278" s="68">
        <f t="shared" si="21"/>
        <v>168</v>
      </c>
      <c r="H278" s="26">
        <v>200</v>
      </c>
      <c r="I278" s="63"/>
    </row>
    <row r="279" spans="1:9" ht="15.6" customHeight="1">
      <c r="A279" s="65"/>
      <c r="B279" s="65" t="s">
        <v>289</v>
      </c>
      <c r="C279" s="67" t="s">
        <v>65</v>
      </c>
      <c r="D279" s="65">
        <v>416</v>
      </c>
      <c r="E279" s="68">
        <v>450</v>
      </c>
      <c r="F279" s="68">
        <f t="shared" si="20"/>
        <v>90</v>
      </c>
      <c r="G279" s="68">
        <f t="shared" si="21"/>
        <v>540</v>
      </c>
      <c r="H279" s="26">
        <v>700</v>
      </c>
      <c r="I279" s="63"/>
    </row>
    <row r="280" spans="1:9" ht="15.6" customHeight="1">
      <c r="A280" s="65"/>
      <c r="B280" s="65" t="s">
        <v>290</v>
      </c>
      <c r="C280" s="67" t="s">
        <v>65</v>
      </c>
      <c r="D280" s="65">
        <v>111.2</v>
      </c>
      <c r="E280" s="68">
        <v>130</v>
      </c>
      <c r="F280" s="68">
        <f t="shared" si="20"/>
        <v>26</v>
      </c>
      <c r="G280" s="68">
        <f t="shared" si="21"/>
        <v>156</v>
      </c>
      <c r="H280" s="26">
        <v>200</v>
      </c>
      <c r="I280" s="63"/>
    </row>
    <row r="281" spans="1:9" ht="15.6" customHeight="1">
      <c r="A281" s="65"/>
      <c r="B281" s="65" t="s">
        <v>291</v>
      </c>
      <c r="C281" s="67" t="s">
        <v>65</v>
      </c>
      <c r="D281" s="65">
        <v>156.80000000000001</v>
      </c>
      <c r="E281" s="68">
        <v>175</v>
      </c>
      <c r="F281" s="68">
        <f t="shared" si="20"/>
        <v>35</v>
      </c>
      <c r="G281" s="68">
        <f t="shared" si="21"/>
        <v>210</v>
      </c>
      <c r="H281" s="26">
        <v>250</v>
      </c>
      <c r="I281" s="63"/>
    </row>
    <row r="282" spans="1:9" ht="15.6" customHeight="1">
      <c r="A282" s="65"/>
      <c r="B282" s="65" t="s">
        <v>292</v>
      </c>
      <c r="C282" s="67" t="s">
        <v>65</v>
      </c>
      <c r="D282" s="65">
        <v>184.8</v>
      </c>
      <c r="E282" s="68">
        <v>200</v>
      </c>
      <c r="F282" s="68">
        <f t="shared" si="20"/>
        <v>40</v>
      </c>
      <c r="G282" s="68">
        <f t="shared" si="21"/>
        <v>240</v>
      </c>
      <c r="H282" s="26">
        <v>300</v>
      </c>
      <c r="I282" s="63"/>
    </row>
    <row r="283" spans="1:9" ht="15.6" customHeight="1">
      <c r="A283" s="65"/>
      <c r="B283" s="65" t="s">
        <v>293</v>
      </c>
      <c r="C283" s="67" t="s">
        <v>65</v>
      </c>
      <c r="D283" s="65">
        <v>231.2</v>
      </c>
      <c r="E283" s="68">
        <v>250</v>
      </c>
      <c r="F283" s="68">
        <f t="shared" si="20"/>
        <v>50</v>
      </c>
      <c r="G283" s="68">
        <f t="shared" si="21"/>
        <v>300</v>
      </c>
      <c r="H283" s="26">
        <v>380</v>
      </c>
      <c r="I283" s="63"/>
    </row>
    <row r="284" spans="1:9" ht="15.6" customHeight="1">
      <c r="A284" s="65"/>
      <c r="B284" s="65" t="s">
        <v>294</v>
      </c>
      <c r="C284" s="67" t="s">
        <v>65</v>
      </c>
      <c r="D284" s="65">
        <v>249.6</v>
      </c>
      <c r="E284" s="68">
        <v>270</v>
      </c>
      <c r="F284" s="68">
        <f t="shared" si="20"/>
        <v>54</v>
      </c>
      <c r="G284" s="68">
        <f t="shared" si="21"/>
        <v>324</v>
      </c>
      <c r="H284" s="26">
        <v>400</v>
      </c>
      <c r="I284" s="63"/>
    </row>
    <row r="285" spans="1:9" ht="15.6" customHeight="1">
      <c r="A285" s="65"/>
      <c r="B285" s="65" t="s">
        <v>295</v>
      </c>
      <c r="C285" s="67" t="s">
        <v>133</v>
      </c>
      <c r="D285" s="65">
        <v>277.60000000000002</v>
      </c>
      <c r="E285" s="68">
        <v>310</v>
      </c>
      <c r="F285" s="68">
        <f t="shared" si="20"/>
        <v>62</v>
      </c>
      <c r="G285" s="68">
        <f t="shared" si="21"/>
        <v>372</v>
      </c>
      <c r="H285" s="26">
        <v>450</v>
      </c>
      <c r="I285" s="63"/>
    </row>
    <row r="286" spans="1:9" ht="15.6" customHeight="1">
      <c r="A286" s="65"/>
      <c r="B286" s="65" t="s">
        <v>296</v>
      </c>
      <c r="C286" s="67" t="s">
        <v>65</v>
      </c>
      <c r="D286" s="65">
        <v>203.2</v>
      </c>
      <c r="E286" s="68">
        <v>220</v>
      </c>
      <c r="F286" s="68">
        <f t="shared" si="20"/>
        <v>44</v>
      </c>
      <c r="G286" s="68">
        <f t="shared" si="21"/>
        <v>264</v>
      </c>
      <c r="H286" s="26">
        <v>350</v>
      </c>
      <c r="I286" s="63"/>
    </row>
    <row r="287" spans="1:9" ht="15.6" customHeight="1">
      <c r="A287" s="65"/>
      <c r="B287" s="65" t="s">
        <v>297</v>
      </c>
      <c r="C287" s="67" t="s">
        <v>133</v>
      </c>
      <c r="D287" s="65">
        <v>55.2</v>
      </c>
      <c r="E287" s="68">
        <v>65</v>
      </c>
      <c r="F287" s="68">
        <f t="shared" si="20"/>
        <v>13</v>
      </c>
      <c r="G287" s="68">
        <f t="shared" si="21"/>
        <v>78</v>
      </c>
      <c r="H287" s="26">
        <v>100</v>
      </c>
      <c r="I287" s="63"/>
    </row>
    <row r="288" spans="1:9" ht="14.4" customHeight="1">
      <c r="A288" s="77" t="s">
        <v>298</v>
      </c>
      <c r="B288" s="78"/>
      <c r="C288" s="78"/>
      <c r="D288" s="78"/>
      <c r="E288" s="78"/>
      <c r="F288" s="78"/>
      <c r="G288" s="78"/>
      <c r="H288" s="78"/>
      <c r="I288" s="79"/>
    </row>
    <row r="289" spans="1:9" ht="15" customHeight="1">
      <c r="A289" s="65"/>
      <c r="B289" s="65" t="s">
        <v>299</v>
      </c>
      <c r="C289" s="67" t="s">
        <v>133</v>
      </c>
      <c r="D289" s="65">
        <v>394.4</v>
      </c>
      <c r="E289" s="68">
        <v>440</v>
      </c>
      <c r="F289" s="68">
        <f t="shared" ref="F289:F297" si="22">E289*0.2</f>
        <v>88</v>
      </c>
      <c r="G289" s="68">
        <f t="shared" ref="G289:G297" si="23">E289+F289</f>
        <v>528</v>
      </c>
      <c r="H289" s="26">
        <v>900</v>
      </c>
      <c r="I289" s="63"/>
    </row>
    <row r="290" spans="1:9" ht="15" customHeight="1">
      <c r="A290" s="65"/>
      <c r="B290" s="65" t="s">
        <v>300</v>
      </c>
      <c r="C290" s="67" t="s">
        <v>133</v>
      </c>
      <c r="D290" s="65">
        <v>121.6</v>
      </c>
      <c r="E290" s="68">
        <v>140</v>
      </c>
      <c r="F290" s="68">
        <f t="shared" si="22"/>
        <v>28</v>
      </c>
      <c r="G290" s="68">
        <f t="shared" si="23"/>
        <v>168</v>
      </c>
      <c r="H290" s="26">
        <v>200</v>
      </c>
      <c r="I290" s="63"/>
    </row>
    <row r="291" spans="1:9" ht="15" customHeight="1">
      <c r="A291" s="65"/>
      <c r="B291" s="65" t="s">
        <v>301</v>
      </c>
      <c r="C291" s="67" t="s">
        <v>133</v>
      </c>
      <c r="D291" s="65">
        <v>264</v>
      </c>
      <c r="E291" s="68">
        <v>300</v>
      </c>
      <c r="F291" s="68">
        <f t="shared" si="22"/>
        <v>60</v>
      </c>
      <c r="G291" s="68">
        <f t="shared" si="23"/>
        <v>360</v>
      </c>
      <c r="H291" s="26">
        <v>400</v>
      </c>
      <c r="I291" s="63"/>
    </row>
    <row r="292" spans="1:9" ht="15" customHeight="1">
      <c r="A292" s="65"/>
      <c r="B292" s="65" t="s">
        <v>302</v>
      </c>
      <c r="C292" s="67" t="s">
        <v>133</v>
      </c>
      <c r="D292" s="65">
        <v>372</v>
      </c>
      <c r="E292" s="68">
        <v>420</v>
      </c>
      <c r="F292" s="68">
        <f t="shared" si="22"/>
        <v>84</v>
      </c>
      <c r="G292" s="68">
        <f t="shared" si="23"/>
        <v>504</v>
      </c>
      <c r="H292" s="26">
        <v>600</v>
      </c>
      <c r="I292" s="63"/>
    </row>
    <row r="293" spans="1:9" ht="15" customHeight="1">
      <c r="A293" s="65"/>
      <c r="B293" s="65" t="s">
        <v>303</v>
      </c>
      <c r="C293" s="67" t="s">
        <v>133</v>
      </c>
      <c r="D293" s="65">
        <v>64</v>
      </c>
      <c r="E293" s="68">
        <v>70</v>
      </c>
      <c r="F293" s="68">
        <f t="shared" si="22"/>
        <v>14</v>
      </c>
      <c r="G293" s="68">
        <f t="shared" si="23"/>
        <v>84</v>
      </c>
      <c r="H293" s="26">
        <v>100</v>
      </c>
      <c r="I293" s="63"/>
    </row>
    <row r="294" spans="1:9" ht="15" customHeight="1">
      <c r="A294" s="65"/>
      <c r="B294" s="65" t="s">
        <v>304</v>
      </c>
      <c r="C294" s="67" t="s">
        <v>21</v>
      </c>
      <c r="D294" s="65">
        <v>277.60000000000002</v>
      </c>
      <c r="E294" s="68">
        <v>300</v>
      </c>
      <c r="F294" s="68">
        <f t="shared" si="22"/>
        <v>60</v>
      </c>
      <c r="G294" s="68">
        <f t="shared" si="23"/>
        <v>360</v>
      </c>
      <c r="H294" s="26">
        <v>500</v>
      </c>
      <c r="I294" s="63"/>
    </row>
    <row r="295" spans="1:9" ht="15" customHeight="1">
      <c r="A295" s="65"/>
      <c r="B295" s="65" t="s">
        <v>305</v>
      </c>
      <c r="C295" s="67" t="s">
        <v>21</v>
      </c>
      <c r="D295" s="65">
        <v>416</v>
      </c>
      <c r="E295" s="68">
        <v>450</v>
      </c>
      <c r="F295" s="68">
        <f t="shared" si="22"/>
        <v>90</v>
      </c>
      <c r="G295" s="68">
        <f t="shared" si="23"/>
        <v>540</v>
      </c>
      <c r="H295" s="26">
        <v>700</v>
      </c>
      <c r="I295" s="63"/>
    </row>
    <row r="296" spans="1:9" ht="15" customHeight="1">
      <c r="A296" s="65"/>
      <c r="B296" s="65" t="s">
        <v>306</v>
      </c>
      <c r="C296" s="67" t="s">
        <v>133</v>
      </c>
      <c r="D296" s="65">
        <v>1109.5999999999999</v>
      </c>
      <c r="E296" s="68">
        <v>1200</v>
      </c>
      <c r="F296" s="68">
        <f t="shared" si="22"/>
        <v>240</v>
      </c>
      <c r="G296" s="68">
        <f t="shared" si="23"/>
        <v>1440</v>
      </c>
      <c r="H296" s="26">
        <v>1900</v>
      </c>
      <c r="I296" s="63"/>
    </row>
    <row r="297" spans="1:9" ht="15" customHeight="1">
      <c r="A297" s="65"/>
      <c r="B297" s="65" t="s">
        <v>307</v>
      </c>
      <c r="C297" s="67" t="s">
        <v>133</v>
      </c>
      <c r="D297" s="65">
        <v>442.4</v>
      </c>
      <c r="E297" s="68">
        <v>450</v>
      </c>
      <c r="F297" s="68">
        <f t="shared" si="22"/>
        <v>90</v>
      </c>
      <c r="G297" s="68">
        <f t="shared" si="23"/>
        <v>540</v>
      </c>
      <c r="H297" s="26">
        <v>900</v>
      </c>
      <c r="I297" s="63"/>
    </row>
    <row r="298" spans="1:9" ht="14.4" customHeight="1">
      <c r="A298" s="77" t="s">
        <v>308</v>
      </c>
      <c r="B298" s="78"/>
      <c r="C298" s="78"/>
      <c r="D298" s="78"/>
      <c r="E298" s="78"/>
      <c r="F298" s="78"/>
      <c r="G298" s="78"/>
      <c r="H298" s="78"/>
      <c r="I298" s="79"/>
    </row>
    <row r="299" spans="1:9" ht="15.6" customHeight="1">
      <c r="A299" s="65"/>
      <c r="B299" s="65" t="s">
        <v>309</v>
      </c>
      <c r="C299" s="67" t="s">
        <v>21</v>
      </c>
      <c r="D299" s="65">
        <v>73.599999999999994</v>
      </c>
      <c r="E299" s="68">
        <v>85</v>
      </c>
      <c r="F299" s="68">
        <f t="shared" ref="F299:F305" si="24">E299*0.2</f>
        <v>17</v>
      </c>
      <c r="G299" s="68">
        <f t="shared" ref="G299:G305" si="25">E299+F299</f>
        <v>102</v>
      </c>
      <c r="H299" s="26">
        <v>250</v>
      </c>
      <c r="I299" s="63"/>
    </row>
    <row r="300" spans="1:9" ht="15.6" customHeight="1">
      <c r="A300" s="65"/>
      <c r="B300" s="65" t="s">
        <v>310</v>
      </c>
      <c r="C300" s="67" t="s">
        <v>21</v>
      </c>
      <c r="D300" s="65">
        <v>129.6</v>
      </c>
      <c r="E300" s="68">
        <v>145</v>
      </c>
      <c r="F300" s="68">
        <f t="shared" si="24"/>
        <v>29</v>
      </c>
      <c r="G300" s="68">
        <f t="shared" si="25"/>
        <v>174</v>
      </c>
      <c r="H300" s="26">
        <v>300</v>
      </c>
      <c r="I300" s="63"/>
    </row>
    <row r="301" spans="1:9" ht="15.6" customHeight="1">
      <c r="A301" s="65"/>
      <c r="B301" s="65" t="s">
        <v>311</v>
      </c>
      <c r="C301" s="67" t="s">
        <v>21</v>
      </c>
      <c r="D301" s="65">
        <v>1000</v>
      </c>
      <c r="E301" s="68">
        <v>1100</v>
      </c>
      <c r="F301" s="68">
        <f t="shared" si="24"/>
        <v>220</v>
      </c>
      <c r="G301" s="68">
        <f t="shared" si="25"/>
        <v>1320</v>
      </c>
      <c r="H301" s="26">
        <v>2000</v>
      </c>
      <c r="I301" s="63"/>
    </row>
    <row r="302" spans="1:9" ht="15.6" customHeight="1">
      <c r="A302" s="65"/>
      <c r="B302" s="65" t="s">
        <v>312</v>
      </c>
      <c r="C302" s="67" t="s">
        <v>21</v>
      </c>
      <c r="D302" s="65">
        <v>832</v>
      </c>
      <c r="E302" s="68">
        <v>1200</v>
      </c>
      <c r="F302" s="68">
        <f t="shared" si="24"/>
        <v>240</v>
      </c>
      <c r="G302" s="68">
        <f t="shared" si="25"/>
        <v>1440</v>
      </c>
      <c r="H302" s="26">
        <v>3000</v>
      </c>
      <c r="I302" s="63"/>
    </row>
    <row r="303" spans="1:9" ht="15.6" customHeight="1">
      <c r="A303" s="65"/>
      <c r="B303" s="65" t="s">
        <v>313</v>
      </c>
      <c r="C303" s="67" t="s">
        <v>21</v>
      </c>
      <c r="D303" s="65">
        <v>693.6</v>
      </c>
      <c r="E303" s="68">
        <v>760</v>
      </c>
      <c r="F303" s="68">
        <f t="shared" si="24"/>
        <v>152</v>
      </c>
      <c r="G303" s="68">
        <f t="shared" si="25"/>
        <v>912</v>
      </c>
      <c r="H303" s="26">
        <v>1250</v>
      </c>
      <c r="I303" s="63"/>
    </row>
    <row r="304" spans="1:9" ht="15.6" customHeight="1">
      <c r="A304" s="65"/>
      <c r="B304" s="65" t="s">
        <v>314</v>
      </c>
      <c r="C304" s="67" t="s">
        <v>21</v>
      </c>
      <c r="D304" s="65">
        <v>129.6</v>
      </c>
      <c r="E304" s="68">
        <v>150</v>
      </c>
      <c r="F304" s="68">
        <f t="shared" si="24"/>
        <v>30</v>
      </c>
      <c r="G304" s="68">
        <f t="shared" si="25"/>
        <v>180</v>
      </c>
      <c r="H304" s="26">
        <v>300</v>
      </c>
      <c r="I304" s="63"/>
    </row>
    <row r="305" spans="1:9" ht="15.6" customHeight="1">
      <c r="A305" s="65"/>
      <c r="B305" s="65" t="s">
        <v>315</v>
      </c>
      <c r="C305" s="67" t="s">
        <v>21</v>
      </c>
      <c r="D305" s="65">
        <v>832</v>
      </c>
      <c r="E305" s="68">
        <v>900</v>
      </c>
      <c r="F305" s="68">
        <f t="shared" si="24"/>
        <v>180</v>
      </c>
      <c r="G305" s="68">
        <f t="shared" si="25"/>
        <v>1080</v>
      </c>
      <c r="H305" s="26">
        <v>1360</v>
      </c>
      <c r="I305" s="63"/>
    </row>
    <row r="306" spans="1:9" ht="14.25" customHeight="1">
      <c r="A306" s="77" t="s">
        <v>316</v>
      </c>
      <c r="B306" s="78"/>
      <c r="C306" s="78"/>
      <c r="D306" s="78"/>
      <c r="E306" s="78"/>
      <c r="F306" s="78"/>
      <c r="G306" s="79"/>
      <c r="H306" s="26"/>
      <c r="I306" s="63"/>
    </row>
    <row r="307" spans="1:9" ht="16.2" customHeight="1">
      <c r="A307" s="65"/>
      <c r="B307" s="65" t="s">
        <v>317</v>
      </c>
      <c r="C307" s="67" t="s">
        <v>21</v>
      </c>
      <c r="D307" s="65">
        <v>528</v>
      </c>
      <c r="E307" s="68">
        <v>615</v>
      </c>
      <c r="F307" s="68">
        <f>E307*0.2</f>
        <v>123</v>
      </c>
      <c r="G307" s="68">
        <f>E307+F307</f>
        <v>738</v>
      </c>
      <c r="H307" s="26">
        <v>1000</v>
      </c>
      <c r="I307" s="63"/>
    </row>
    <row r="308" spans="1:9">
      <c r="A308" s="65"/>
      <c r="B308" s="65" t="s">
        <v>318</v>
      </c>
      <c r="C308" s="67" t="s">
        <v>21</v>
      </c>
      <c r="D308" s="65">
        <v>440</v>
      </c>
      <c r="E308" s="68">
        <v>512.5</v>
      </c>
      <c r="F308" s="68">
        <f>E308*0.2</f>
        <v>102.5</v>
      </c>
      <c r="G308" s="68">
        <f>E308+F308</f>
        <v>615</v>
      </c>
      <c r="H308" s="26">
        <v>800</v>
      </c>
      <c r="I308" s="63"/>
    </row>
    <row r="309" spans="1:9">
      <c r="A309" s="65"/>
      <c r="B309" s="60" t="s">
        <v>319</v>
      </c>
      <c r="C309" s="61" t="s">
        <v>320</v>
      </c>
      <c r="D309" s="60">
        <v>32</v>
      </c>
      <c r="E309" s="62">
        <v>37.5</v>
      </c>
      <c r="F309" s="62">
        <f>E309*0.2</f>
        <v>7.5</v>
      </c>
      <c r="G309" s="62">
        <f>E309+F309</f>
        <v>45</v>
      </c>
      <c r="H309" s="64">
        <v>50</v>
      </c>
      <c r="I309" s="63"/>
    </row>
    <row r="310" spans="1:9" ht="14.4" customHeight="1">
      <c r="A310" s="77" t="s">
        <v>321</v>
      </c>
      <c r="B310" s="78"/>
      <c r="C310" s="78"/>
      <c r="D310" s="78"/>
      <c r="E310" s="78"/>
      <c r="F310" s="78"/>
      <c r="G310" s="78"/>
      <c r="H310" s="78"/>
      <c r="I310" s="79"/>
    </row>
    <row r="311" spans="1:9" ht="17.399999999999999" customHeight="1">
      <c r="A311" s="65"/>
      <c r="B311" s="65" t="s">
        <v>322</v>
      </c>
      <c r="C311" s="67" t="s">
        <v>21</v>
      </c>
      <c r="D311" s="65">
        <v>832</v>
      </c>
      <c r="E311" s="68">
        <v>925</v>
      </c>
      <c r="F311" s="68">
        <f t="shared" ref="F311:F317" si="26">E311*0.2</f>
        <v>185</v>
      </c>
      <c r="G311" s="68">
        <f t="shared" ref="G311:G317" si="27">E311+F311</f>
        <v>1110</v>
      </c>
      <c r="H311" s="26">
        <v>3000</v>
      </c>
      <c r="I311" s="63"/>
    </row>
    <row r="312" spans="1:9" ht="17.399999999999999" customHeight="1">
      <c r="A312" s="65"/>
      <c r="B312" s="65" t="s">
        <v>323</v>
      </c>
      <c r="C312" s="67" t="s">
        <v>21</v>
      </c>
      <c r="D312" s="65">
        <v>1032</v>
      </c>
      <c r="E312" s="68">
        <v>1200</v>
      </c>
      <c r="F312" s="68">
        <f t="shared" si="26"/>
        <v>240</v>
      </c>
      <c r="G312" s="68">
        <f t="shared" si="27"/>
        <v>1440</v>
      </c>
      <c r="H312" s="26">
        <v>4000</v>
      </c>
      <c r="I312" s="63"/>
    </row>
    <row r="313" spans="1:9" ht="17.399999999999999" customHeight="1">
      <c r="A313" s="65"/>
      <c r="B313" s="65" t="s">
        <v>324</v>
      </c>
      <c r="C313" s="67" t="s">
        <v>21</v>
      </c>
      <c r="D313" s="65">
        <v>1264</v>
      </c>
      <c r="E313" s="68">
        <v>1475</v>
      </c>
      <c r="F313" s="68">
        <f t="shared" si="26"/>
        <v>295</v>
      </c>
      <c r="G313" s="68">
        <f t="shared" si="27"/>
        <v>1770</v>
      </c>
      <c r="H313" s="26">
        <v>4500</v>
      </c>
      <c r="I313" s="63"/>
    </row>
    <row r="314" spans="1:9" ht="17.399999999999999" customHeight="1">
      <c r="A314" s="65"/>
      <c r="B314" s="65" t="s">
        <v>325</v>
      </c>
      <c r="C314" s="67" t="s">
        <v>21</v>
      </c>
      <c r="D314" s="65">
        <v>1456</v>
      </c>
      <c r="E314" s="68">
        <v>1700</v>
      </c>
      <c r="F314" s="68">
        <f t="shared" si="26"/>
        <v>340</v>
      </c>
      <c r="G314" s="68">
        <f t="shared" si="27"/>
        <v>2040</v>
      </c>
      <c r="H314" s="26">
        <v>5500</v>
      </c>
      <c r="I314" s="63"/>
    </row>
    <row r="315" spans="1:9" ht="17.399999999999999" customHeight="1">
      <c r="A315" s="65"/>
      <c r="B315" s="65" t="s">
        <v>326</v>
      </c>
      <c r="C315" s="67" t="s">
        <v>21</v>
      </c>
      <c r="D315" s="65">
        <v>2043.2</v>
      </c>
      <c r="E315" s="68">
        <v>2400</v>
      </c>
      <c r="F315" s="68">
        <f t="shared" si="26"/>
        <v>480</v>
      </c>
      <c r="G315" s="68">
        <f t="shared" si="27"/>
        <v>2880</v>
      </c>
      <c r="H315" s="26">
        <v>6000</v>
      </c>
      <c r="I315" s="63"/>
    </row>
    <row r="316" spans="1:9" ht="17.399999999999999" customHeight="1">
      <c r="A316" s="65"/>
      <c r="B316" s="65" t="s">
        <v>327</v>
      </c>
      <c r="C316" s="67" t="s">
        <v>21</v>
      </c>
      <c r="D316" s="65">
        <v>1216</v>
      </c>
      <c r="E316" s="68">
        <v>550</v>
      </c>
      <c r="F316" s="68">
        <f t="shared" si="26"/>
        <v>110</v>
      </c>
      <c r="G316" s="68">
        <f t="shared" si="27"/>
        <v>660</v>
      </c>
      <c r="H316" s="26">
        <v>3000</v>
      </c>
      <c r="I316" s="63"/>
    </row>
    <row r="317" spans="1:9" ht="17.399999999999999" customHeight="1">
      <c r="A317" s="65"/>
      <c r="B317" s="65" t="s">
        <v>328</v>
      </c>
      <c r="C317" s="67" t="s">
        <v>130</v>
      </c>
      <c r="D317" s="65">
        <v>41.6</v>
      </c>
      <c r="E317" s="68">
        <v>50</v>
      </c>
      <c r="F317" s="68">
        <f t="shared" si="26"/>
        <v>10</v>
      </c>
      <c r="G317" s="68">
        <f t="shared" si="27"/>
        <v>60</v>
      </c>
      <c r="H317" s="26">
        <v>100</v>
      </c>
      <c r="I317" s="63"/>
    </row>
    <row r="318" spans="1:9" ht="30.75" customHeight="1">
      <c r="A318" s="92" t="s">
        <v>329</v>
      </c>
      <c r="B318" s="92"/>
      <c r="C318" s="92"/>
      <c r="D318" s="92"/>
      <c r="E318" s="92"/>
      <c r="F318" s="92"/>
      <c r="G318" s="92"/>
      <c r="H318" s="92"/>
      <c r="I318" s="92"/>
    </row>
  </sheetData>
  <mergeCells count="39">
    <mergeCell ref="C6:H6"/>
    <mergeCell ref="A7:J7"/>
    <mergeCell ref="A298:I298"/>
    <mergeCell ref="A306:G306"/>
    <mergeCell ref="A96:I96"/>
    <mergeCell ref="A101:I101"/>
    <mergeCell ref="A106:I106"/>
    <mergeCell ref="B126:I126"/>
    <mergeCell ref="B131:I131"/>
    <mergeCell ref="A144:I144"/>
    <mergeCell ref="G22:G23"/>
    <mergeCell ref="H22:H23"/>
    <mergeCell ref="A35:I35"/>
    <mergeCell ref="A40:I40"/>
    <mergeCell ref="A47:I47"/>
    <mergeCell ref="A310:I310"/>
    <mergeCell ref="A318:I318"/>
    <mergeCell ref="A155:I155"/>
    <mergeCell ref="A176:I176"/>
    <mergeCell ref="A184:I184"/>
    <mergeCell ref="A198:I198"/>
    <mergeCell ref="A255:I255"/>
    <mergeCell ref="A288:I288"/>
    <mergeCell ref="A92:I92"/>
    <mergeCell ref="H8:H10"/>
    <mergeCell ref="A11:I11"/>
    <mergeCell ref="A12:I12"/>
    <mergeCell ref="A13:I13"/>
    <mergeCell ref="A19:I19"/>
    <mergeCell ref="A22:A23"/>
    <mergeCell ref="B22:B23"/>
    <mergeCell ref="C22:C23"/>
    <mergeCell ref="D22:D23"/>
    <mergeCell ref="F22:F23"/>
    <mergeCell ref="A8:B10"/>
    <mergeCell ref="C8:C10"/>
    <mergeCell ref="E8:E10"/>
    <mergeCell ref="F8:F10"/>
    <mergeCell ref="G8:G10"/>
  </mergeCells>
  <pageMargins left="0.7" right="0.39"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0</TotalTime>
  <Application>LibreOffice/7.3.7.2$Linux_X86_64 LibreOffice_project/30$Build-2</Application>
  <DocSecurity>0</DocSecurity>
  <ScaleCrop>false</ScaleCrop>
  <HeadingPairs>
    <vt:vector size="2" baseType="variant">
      <vt:variant>
        <vt:lpstr>Листы</vt:lpstr>
      </vt:variant>
      <vt:variant>
        <vt:i4>7</vt:i4>
      </vt:variant>
    </vt:vector>
  </HeadingPairs>
  <TitlesOfParts>
    <vt:vector size="7" baseType="lpstr">
      <vt:lpstr>леч.</vt:lpstr>
      <vt:lpstr>всэ</vt:lpstr>
      <vt:lpstr>осмотр</vt:lpstr>
      <vt:lpstr>4,5,6 раздел</vt:lpstr>
      <vt:lpstr>ИП</vt:lpstr>
      <vt:lpstr>для ИП животн</vt:lpstr>
      <vt:lpstr>Лист1</vt:lpstr>
    </vt:vector>
  </TitlesOfParts>
  <Company>MultiDVD Team</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сабурова</dc:creator>
  <dc:description/>
  <cp:lastModifiedBy>oleg kofanov</cp:lastModifiedBy>
  <cp:revision>3</cp:revision>
  <cp:lastPrinted>2025-01-16T03:07:05Z</cp:lastPrinted>
  <dcterms:created xsi:type="dcterms:W3CDTF">2021-12-22T05:11:08Z</dcterms:created>
  <dcterms:modified xsi:type="dcterms:W3CDTF">2025-01-16T03:07:50Z</dcterms:modified>
  <dc:language>ru-RU</dc:language>
</cp:coreProperties>
</file>